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958" firstSheet="2" activeTab="3"/>
  </bookViews>
  <sheets>
    <sheet name="BCJVAVU" sheetId="1" state="veryHidden" r:id="rId1"/>
    <sheet name="0000000" sheetId="2" state="veryHidden" r:id="rId2"/>
    <sheet name="一般公共预算收入" sheetId="3" r:id="rId3"/>
    <sheet name="一般公共预算支出" sheetId="4" r:id="rId4"/>
    <sheet name="功能明细" sheetId="5" r:id="rId5"/>
    <sheet name="经济明细" sheetId="6" r:id="rId6"/>
    <sheet name="基金收入" sheetId="7" r:id="rId7"/>
    <sheet name="基金支出" sheetId="8" r:id="rId8"/>
    <sheet name="基金支出明细" sheetId="9" r:id="rId9"/>
    <sheet name="社会保险基金收入" sheetId="10" r:id="rId10"/>
    <sheet name="社会保险基金支出" sheetId="11" r:id="rId11"/>
    <sheet name="国有资本经营预算收入 " sheetId="12" r:id="rId12"/>
    <sheet name="国有资本经营预算支出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_FilterDatabase" localSheetId="4" hidden="1">'功能明细'!$B$4:$E$50</definedName>
    <definedName name="_Order1" hidden="1">255</definedName>
    <definedName name="_Order2" hidden="1">255</definedName>
    <definedName name="a">#REF!</definedName>
    <definedName name="aaaa" localSheetId="11">#REF!</definedName>
    <definedName name="aaaa" localSheetId="12">#REF!</definedName>
    <definedName name="aaaa" localSheetId="9">#REF!</definedName>
    <definedName name="aaaa" localSheetId="10">#REF!</definedName>
    <definedName name="aaaa">#REF!</definedName>
    <definedName name="bbb">#REF!</definedName>
    <definedName name="ccc" localSheetId="11">#REF!</definedName>
    <definedName name="ccc">#REF!</definedName>
    <definedName name="DATABASE" hidden="1">'[5]PKx'!$A$1:$AP$622</definedName>
    <definedName name="database2" localSheetId="11">#REF!</definedName>
    <definedName name="database2" localSheetId="12">#REF!</definedName>
    <definedName name="database2" localSheetId="9">#REF!</definedName>
    <definedName name="database2" localSheetId="10">#REF!</definedName>
    <definedName name="database2">#REF!</definedName>
    <definedName name="database3">#REF!</definedName>
    <definedName name="fg">#REF!</definedName>
    <definedName name="gxxe2003">'[10]P1012001'!$A$6:$E$117</definedName>
    <definedName name="gxxe20032">'[11]P1012001'!$A$6:$E$117</definedName>
    <definedName name="hhhh" localSheetId="11">#REF!</definedName>
    <definedName name="hhhh" localSheetId="12">#REF!</definedName>
    <definedName name="hhhh" localSheetId="9">#REF!</definedName>
    <definedName name="hhhh" localSheetId="10">#REF!</definedName>
    <definedName name="hhhh">#REF!</definedName>
    <definedName name="kkkk">#REF!</definedName>
    <definedName name="_xlnm.Print_Area" localSheetId="11">'国有资本经营预算收入 '!$A$1:$F$6</definedName>
    <definedName name="_xlnm.Print_Area" localSheetId="12">'国有资本经营预算支出'!$A$1:$F$8</definedName>
    <definedName name="_xlnm.Print_Area" localSheetId="6">'基金收入'!$A$1:$H$18</definedName>
    <definedName name="_xlnm.Print_Area" localSheetId="7">'基金支出'!$A$1:$H$20</definedName>
    <definedName name="_xlnm.Print_Area" localSheetId="9">'社会保险基金收入'!$A$1:$G$2</definedName>
    <definedName name="_xlnm.Print_Area" localSheetId="10">'社会保险基金支出'!$A$1:$G$8</definedName>
    <definedName name="_xlnm.Print_Area" localSheetId="2">'一般公共预算收入'!$A$1:$I$33</definedName>
    <definedName name="_xlnm.Print_Area" localSheetId="3">'一般公共预算支出'!$A$1:$Y$37</definedName>
    <definedName name="Print_Area_MI" localSheetId="11">#REF!</definedName>
    <definedName name="Print_Area_MI" localSheetId="12">#REF!</definedName>
    <definedName name="Print_Area_MI" localSheetId="9">#REF!</definedName>
    <definedName name="Print_Area_MI" localSheetId="10">#REF!</definedName>
    <definedName name="Print_Area_MI">#REF!</definedName>
    <definedName name="_xlnm.Print_Titles" localSheetId="4">'功能明细'!$1:$3</definedName>
    <definedName name="_xlnm.Print_Titles" localSheetId="11">'国有资本经营预算收入 '!$1:$1</definedName>
    <definedName name="_xlnm.Print_Titles" localSheetId="12">'国有资本经营预算支出'!$1:$1</definedName>
    <definedName name="_xlnm.Print_Titles" localSheetId="6">'基金收入'!$1:$4</definedName>
    <definedName name="_xlnm.Print_Titles" localSheetId="7">'基金支出'!$1:$4</definedName>
    <definedName name="_xlnm.Print_Titles" localSheetId="8">'基金支出明细'!$1:$3</definedName>
    <definedName name="_xlnm.Print_Titles" localSheetId="9">'社会保险基金收入'!$1:$1</definedName>
    <definedName name="_xlnm.Print_Titles" localSheetId="10">'社会保险基金支出'!$1:$1</definedName>
    <definedName name="_xlnm.Print_Titles" localSheetId="2">'一般公共预算收入'!$1:$4</definedName>
    <definedName name="_xlnm.Print_Titles" localSheetId="3">'一般公共预算支出'!$1:$4</definedName>
    <definedName name="zhe">#REF!</definedName>
    <definedName name="啊" localSheetId="11">#REF!</definedName>
    <definedName name="啊" localSheetId="12">#REF!</definedName>
    <definedName name="啊" localSheetId="9">#REF!</definedName>
    <definedName name="啊" localSheetId="10">#REF!</definedName>
    <definedName name="啊">#REF!</definedName>
    <definedName name="大多数" localSheetId="9">'[15]'!$A$15</definedName>
    <definedName name="大多数" localSheetId="10">'[15]'!$A$15</definedName>
    <definedName name="大多数">'[15]XL4Poppy'!$A$15</definedName>
    <definedName name="大范甘迪环保环保">#REF!</definedName>
    <definedName name="大调动">#REF!</definedName>
    <definedName name="鹅eee" localSheetId="11">#REF!</definedName>
    <definedName name="鹅eee" localSheetId="12">#REF!</definedName>
    <definedName name="鹅eee" localSheetId="9">#REF!</definedName>
    <definedName name="鹅eee" localSheetId="10">#REF!</definedName>
    <definedName name="鹅eee">#REF!</definedName>
    <definedName name="饿" localSheetId="11">#REF!</definedName>
    <definedName name="饿" localSheetId="12">#REF!</definedName>
    <definedName name="饿" localSheetId="9">#REF!</definedName>
    <definedName name="饿" localSheetId="10">#REF!</definedName>
    <definedName name="饿">#REF!</definedName>
    <definedName name="而二哥">#REF!</definedName>
    <definedName name="飞过海" localSheetId="9">'[19]'!$C$4</definedName>
    <definedName name="飞过海" localSheetId="10">'[19]'!$C$4</definedName>
    <definedName name="飞过海">'[19]XL4Poppy'!$C$4</definedName>
    <definedName name="规划公布日报道">#REF!</definedName>
    <definedName name="呵呵" localSheetId="11">#REF!</definedName>
    <definedName name="呵呵">#REF!</definedName>
    <definedName name="汇率">#REF!</definedName>
    <definedName name="胶" localSheetId="11">#REF!</definedName>
    <definedName name="胶" localSheetId="12">#REF!</definedName>
    <definedName name="胶" localSheetId="9">#REF!</definedName>
    <definedName name="胶" localSheetId="10">#REF!</definedName>
    <definedName name="胶">#REF!</definedName>
    <definedName name="结构">#REF!</definedName>
    <definedName name="经7" localSheetId="11">#REF!</definedName>
    <definedName name="经7" localSheetId="12">#REF!</definedName>
    <definedName name="经7" localSheetId="9">#REF!</definedName>
    <definedName name="经7" localSheetId="10">#REF!</definedName>
    <definedName name="经7">#REF!</definedName>
    <definedName name="经7退回">#REF!</definedName>
    <definedName name="经二7" localSheetId="11">#REF!</definedName>
    <definedName name="经二7" localSheetId="12">#REF!</definedName>
    <definedName name="经二7" localSheetId="9">#REF!</definedName>
    <definedName name="经二7" localSheetId="10">#REF!</definedName>
    <definedName name="经二7">#REF!</definedName>
    <definedName name="经二8" localSheetId="11">#REF!</definedName>
    <definedName name="经二8" localSheetId="12">#REF!</definedName>
    <definedName name="经二8" localSheetId="9">#REF!</definedName>
    <definedName name="经二8" localSheetId="10">#REF!</definedName>
    <definedName name="经二8">#REF!</definedName>
    <definedName name="经一7" localSheetId="11">#REF!</definedName>
    <definedName name="经一7" localSheetId="12">#REF!</definedName>
    <definedName name="经一7" localSheetId="9">#REF!</definedName>
    <definedName name="经一7" localSheetId="10">#REF!</definedName>
    <definedName name="经一7">#REF!</definedName>
    <definedName name="全额差额比例" localSheetId="11">'[26]C01-1'!#REF!</definedName>
    <definedName name="全额差额比例">'[26]C01-1'!#REF!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 localSheetId="11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>#REF!</definedName>
    <definedName name="脱钩" localSheetId="11">#REF!</definedName>
    <definedName name="脱钩">#REF!</definedName>
    <definedName name="位次d" localSheetId="11">'[28]四月份月报'!#REF!</definedName>
    <definedName name="位次d">'[28]四月份月报'!#REF!</definedName>
    <definedName name="先征后返徐2">#REF!</definedName>
    <definedName name="预备费分项目">#REF!</definedName>
    <definedName name="转移支付" localSheetId="11">#REF!</definedName>
    <definedName name="转移支付">#REF!</definedName>
    <definedName name="综合">#REF!</definedName>
    <definedName name="综核">#REF!</definedName>
    <definedName name="전" localSheetId="11">#REF!</definedName>
    <definedName name="전" localSheetId="12">#REF!</definedName>
    <definedName name="전" localSheetId="9">#REF!</definedName>
    <definedName name="전" localSheetId="10">#REF!</definedName>
    <definedName name="전">#REF!</definedName>
    <definedName name="주택사업본부" localSheetId="11">#REF!</definedName>
    <definedName name="주택사업본부" localSheetId="12">#REF!</definedName>
    <definedName name="주택사업본부" localSheetId="9">#REF!</definedName>
    <definedName name="주택사업본부" localSheetId="10">#REF!</definedName>
    <definedName name="주택사업본부">#REF!</definedName>
    <definedName name="철구사업본부" localSheetId="11">#REF!</definedName>
    <definedName name="철구사업본부" localSheetId="12">#REF!</definedName>
    <definedName name="철구사업본부" localSheetId="9">#REF!</definedName>
    <definedName name="철구사업본부" localSheetId="10">#REF!</definedName>
    <definedName name="철구사업본부">#REF!</definedName>
  </definedNames>
  <calcPr fullCalcOnLoad="1"/>
</workbook>
</file>

<file path=xl/comments4.xml><?xml version="1.0" encoding="utf-8"?>
<comments xmlns="http://schemas.openxmlformats.org/spreadsheetml/2006/main">
  <authors>
    <author>作者</author>
  </authors>
  <commentList>
    <comment ref="O5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全市增幅未按分科目可比口径计算，未调减相应预算。</t>
        </r>
      </text>
    </comment>
    <comment ref="O1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上年执行楞减6000万</t>
        </r>
      </text>
    </comment>
    <comment ref="O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10年剔除集中10%的3000，09年剔除融资担保体系25000</t>
        </r>
      </text>
    </comment>
  </commentList>
</comments>
</file>

<file path=xl/sharedStrings.xml><?xml version="1.0" encoding="utf-8"?>
<sst xmlns="http://schemas.openxmlformats.org/spreadsheetml/2006/main" count="363" uniqueCount="296">
  <si>
    <t>单位：万元</t>
  </si>
  <si>
    <t>项           目</t>
  </si>
  <si>
    <t>预   算</t>
  </si>
  <si>
    <t>调整预算</t>
  </si>
  <si>
    <t>预算执行</t>
  </si>
  <si>
    <t>执行为调
整预算％</t>
  </si>
  <si>
    <t>一 般 公 共 预 算 收 入 合 计</t>
  </si>
  <si>
    <t>一、税收收入</t>
  </si>
  <si>
    <t>增值税</t>
  </si>
  <si>
    <t>营业税</t>
  </si>
  <si>
    <t>企业所得税</t>
  </si>
  <si>
    <t>个人所得税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</si>
  <si>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</si>
  <si>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</si>
  <si>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</si>
  <si>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</si>
  <si>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</si>
  <si>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</si>
  <si>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</si>
  <si>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</si>
  <si>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</si>
  <si>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</si>
  <si>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</si>
  <si>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</si>
  <si>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</si>
  <si>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</si>
  <si>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</si>
  <si>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债券转贷收入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</si>
  <si>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调入预算稳定调节基金</t>
    </r>
  </si>
  <si>
    <r>
      <t xml:space="preserve">    </t>
    </r>
    <r>
      <rPr>
        <sz val="12"/>
        <rFont val="宋体"/>
        <family val="0"/>
      </rPr>
      <t>调入资金等</t>
    </r>
  </si>
  <si>
    <t>一 般 公 共 预 算 收 入 总 计</t>
  </si>
  <si>
    <t>执行为调整预算％</t>
  </si>
  <si>
    <t>2009年同期数</t>
  </si>
  <si>
    <t>一 般 公 共 预 算 支 出 合 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</si>
  <si>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</si>
  <si>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</si>
  <si>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</si>
  <si>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</si>
  <si>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</si>
  <si>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</si>
  <si>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</si>
  <si>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</si>
  <si>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</si>
  <si>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</si>
  <si>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</si>
  <si>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</si>
  <si>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</si>
  <si>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</si>
  <si>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</si>
  <si>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</si>
  <si>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</si>
  <si>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</si>
  <si>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</si>
  <si>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</si>
  <si>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</si>
  <si>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</si>
  <si>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</si>
  <si>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预备费</t>
  </si>
  <si>
    <t>减：一般公共预算支出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</si>
  <si>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一般债务还本支出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</si>
  <si>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安排预算稳定调节基金</t>
    </r>
  </si>
  <si>
    <t>一 般 公 共 预 算 结 余</t>
  </si>
  <si>
    <t>结转项目资金</t>
  </si>
  <si>
    <t>科目</t>
  </si>
  <si>
    <t>预算数为执行数%</t>
  </si>
  <si>
    <t>合计</t>
  </si>
  <si>
    <t>项目名称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</si>
  <si>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</si>
  <si>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</si>
  <si>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</si>
  <si>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</si>
  <si>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</si>
  <si>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</si>
  <si>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</si>
  <si>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</si>
  <si>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</si>
  <si>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</si>
  <si>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</si>
  <si>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</si>
  <si>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</si>
  <si>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</si>
  <si>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政 府 性 基 金 收 入 合 计</t>
  </si>
  <si>
    <t>国有土地使用权出让收入</t>
  </si>
  <si>
    <t>农业土地开发资金收入</t>
  </si>
  <si>
    <t>国有土地收益基金收入</t>
  </si>
  <si>
    <t>污水处理费收入</t>
  </si>
  <si>
    <t>城市基础设施配套费收入</t>
  </si>
  <si>
    <t>彩票公益金收入</t>
  </si>
  <si>
    <t>其他政府性基金收入</t>
  </si>
  <si>
    <t xml:space="preserve">  政 府 性 基 金 收 入 合 计</t>
  </si>
  <si>
    <t xml:space="preserve">  加：上级转移支付等收入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</si>
  <si>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</si>
  <si>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t xml:space="preserve">      债券转贷收入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</si>
  <si>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</si>
  <si>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t xml:space="preserve">  政 府 性 基 金 收 入 总 计</t>
  </si>
  <si>
    <t>政 府 性 基 金 支 出 合 计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</si>
  <si>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</si>
  <si>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</si>
  <si>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</si>
  <si>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农网还贷资金支出</t>
  </si>
  <si>
    <t xml:space="preserve">    其中：彩票公益金及对应专项债务收入安排支出</t>
  </si>
  <si>
    <t>债务发行费用支出</t>
  </si>
  <si>
    <t>政 府 性 基 金 收 入 总 计</t>
  </si>
  <si>
    <t>减：政府性基金支出</t>
  </si>
  <si>
    <r>
      <t xml:space="preserve"> </t>
    </r>
    <r>
      <rPr>
        <sz val="12"/>
        <rFont val="宋体"/>
        <family val="0"/>
      </rPr>
      <t xml:space="preserve">   调出资金</t>
    </r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</si>
  <si>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</si>
  <si>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</si>
  <si>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r>
      <t xml:space="preserve">                              </t>
    </r>
    <r>
      <rPr>
        <sz val="12"/>
        <rFont val="宋体"/>
        <family val="0"/>
      </rPr>
      <t>单位：万元</t>
    </r>
  </si>
  <si>
    <t>国有土地使用权出让收入及对应专项债务收入安排的支出</t>
  </si>
  <si>
    <t>征地和拆迁补偿支出</t>
  </si>
  <si>
    <t>土地开发支出</t>
  </si>
  <si>
    <t>农村基础设施建设支出</t>
  </si>
  <si>
    <t>城市建设支出</t>
  </si>
  <si>
    <t>其他国有土地使用权出让收入安排的支出</t>
  </si>
  <si>
    <t>国有土地收益基金及对应专项债务收入安排的支出</t>
  </si>
  <si>
    <t>农业土地开发资金安排的支出</t>
  </si>
  <si>
    <t>城市基础设施配套费对应专项债务收入安排的支出</t>
  </si>
  <si>
    <t>农网还贷资金支出</t>
  </si>
  <si>
    <t>地方农网还贷资金支出</t>
  </si>
  <si>
    <t>其他农网还贷资金支出</t>
  </si>
  <si>
    <t>彩票公益金及对应专项债务收入安排的支出</t>
  </si>
  <si>
    <t>用于社会福利的彩票公益金支出</t>
  </si>
  <si>
    <t>用于体育事业的彩票公益金支出</t>
  </si>
  <si>
    <t>用于教育事业的彩票公益金支出</t>
  </si>
  <si>
    <r>
      <t>地方政府专项债务付息支出</t>
    </r>
    <r>
      <rPr>
        <sz val="12"/>
        <rFont val="宋体"/>
        <family val="0"/>
      </rPr>
      <t>支出</t>
    </r>
  </si>
  <si>
    <t xml:space="preserve">   债务发行费用支出</t>
  </si>
  <si>
    <t>地方政府专项债务发行费用支出</t>
  </si>
  <si>
    <t>决   算</t>
  </si>
  <si>
    <t xml:space="preserve">    上解区级支出</t>
  </si>
  <si>
    <t>科目编码</t>
  </si>
  <si>
    <t>人大事务</t>
  </si>
  <si>
    <t xml:space="preserve">  代表工作</t>
  </si>
  <si>
    <t>政府办公厅（室）及相关机构事务</t>
  </si>
  <si>
    <t xml:space="preserve">  行政运行</t>
  </si>
  <si>
    <t>统计信息事务</t>
  </si>
  <si>
    <t xml:space="preserve">  专项统计业务</t>
  </si>
  <si>
    <t xml:space="preserve">  专项普查活动</t>
  </si>
  <si>
    <t>人力资源事务</t>
  </si>
  <si>
    <t xml:space="preserve">  引进人才费用</t>
  </si>
  <si>
    <t>民主党派及工商联事务</t>
  </si>
  <si>
    <t xml:space="preserve">  其他民主党派及工商联事务支出</t>
  </si>
  <si>
    <t>党委办公厅（室）及相关机构事务</t>
  </si>
  <si>
    <t xml:space="preserve">  一般行政管理事务</t>
  </si>
  <si>
    <t>组织事务</t>
  </si>
  <si>
    <t xml:space="preserve">  其他组织事务支出</t>
  </si>
  <si>
    <t>宣传事务</t>
  </si>
  <si>
    <t>公安</t>
  </si>
  <si>
    <t xml:space="preserve">  道路交通管理</t>
  </si>
  <si>
    <t>司法</t>
  </si>
  <si>
    <t xml:space="preserve">  律师公证管理</t>
  </si>
  <si>
    <t>其他公共安全支出</t>
  </si>
  <si>
    <t xml:space="preserve">  其他公共安全支出</t>
  </si>
  <si>
    <t>普通教育</t>
  </si>
  <si>
    <t xml:space="preserve">  学前教育</t>
  </si>
  <si>
    <t xml:space="preserve">  小学教育</t>
  </si>
  <si>
    <t>成人教育</t>
  </si>
  <si>
    <t xml:space="preserve">  其他成人教育支出</t>
  </si>
  <si>
    <t>教育费附加安排的支出</t>
  </si>
  <si>
    <t xml:space="preserve">  其他教育费附加安排的支出</t>
  </si>
  <si>
    <t>文化体育与传媒支出</t>
  </si>
  <si>
    <t>文化</t>
  </si>
  <si>
    <t xml:space="preserve">  群众文化</t>
  </si>
  <si>
    <t>新闻出版广播影视</t>
  </si>
  <si>
    <t xml:space="preserve">  其他新闻出版广播影视支出</t>
  </si>
  <si>
    <t>人力资源和社会保障管理事务</t>
  </si>
  <si>
    <t xml:space="preserve">  公共就业服务和职业技能鉴定机构</t>
  </si>
  <si>
    <t xml:space="preserve">  其他人力资源和社会保障管理事务支出</t>
  </si>
  <si>
    <t>民政管理事务</t>
  </si>
  <si>
    <t xml:space="preserve">  拥军优属</t>
  </si>
  <si>
    <t xml:space="preserve">  基层政权和社区建设</t>
  </si>
  <si>
    <t>行政事业单位离退休</t>
  </si>
  <si>
    <t xml:space="preserve">  未归口管理的行政单位离退休</t>
  </si>
  <si>
    <t xml:space="preserve">  机关事业单位基本养老保险缴费支出</t>
  </si>
  <si>
    <t xml:space="preserve">  机关事业单位职业年金缴费支出</t>
  </si>
  <si>
    <t>抚恤</t>
  </si>
  <si>
    <t xml:space="preserve">  死亡抚恤</t>
  </si>
  <si>
    <t xml:space="preserve">  伤残抚恤</t>
  </si>
  <si>
    <t xml:space="preserve">  义务兵优待</t>
  </si>
  <si>
    <t xml:space="preserve">  农村籍退役士兵老年生活补助</t>
  </si>
  <si>
    <t xml:space="preserve">  其他优抚支出</t>
  </si>
  <si>
    <t>社会福利</t>
  </si>
  <si>
    <t xml:space="preserve">  儿童福利</t>
  </si>
  <si>
    <t xml:space="preserve">  老年福利</t>
  </si>
  <si>
    <t>残疾人事业</t>
  </si>
  <si>
    <t>最低生活保障</t>
  </si>
  <si>
    <t xml:space="preserve">  城市最低生活保障金支出</t>
  </si>
  <si>
    <t xml:space="preserve">  农村最低生活保障金支出</t>
  </si>
  <si>
    <t>临时救助</t>
  </si>
  <si>
    <t xml:space="preserve">  临时救助支出</t>
  </si>
  <si>
    <t>其他生活救助</t>
  </si>
  <si>
    <t xml:space="preserve">  其他城市生活救助</t>
  </si>
  <si>
    <t xml:space="preserve">  其他农村生活救助</t>
  </si>
  <si>
    <t>其他社会保障和就业支出</t>
  </si>
  <si>
    <t xml:space="preserve">  其他社会保障和就业支出</t>
  </si>
  <si>
    <t>医疗卫生与计划生育支出</t>
  </si>
  <si>
    <t xml:space="preserve">  城市社区卫生机构</t>
  </si>
  <si>
    <t>公共卫生</t>
  </si>
  <si>
    <t xml:space="preserve">  基本公共卫生服务</t>
  </si>
  <si>
    <t>计划生育事务</t>
  </si>
  <si>
    <t xml:space="preserve">  计划生育服务</t>
  </si>
  <si>
    <t>行政事业单位医疗</t>
  </si>
  <si>
    <t xml:space="preserve">  行政单位医疗</t>
  </si>
  <si>
    <t xml:space="preserve">  事业单位医疗</t>
  </si>
  <si>
    <t xml:space="preserve">  其他行政事业单位医疗支出</t>
  </si>
  <si>
    <t>医疗救助</t>
  </si>
  <si>
    <t xml:space="preserve">  其他医疗救助支出</t>
  </si>
  <si>
    <t>污染防治</t>
  </si>
  <si>
    <t xml:space="preserve">  大气</t>
  </si>
  <si>
    <t>城乡社区管理事务</t>
  </si>
  <si>
    <t xml:space="preserve">  城管执法</t>
  </si>
  <si>
    <t>城乡社区公共设施</t>
  </si>
  <si>
    <t xml:space="preserve">  其他城乡社区公共设施支出</t>
  </si>
  <si>
    <t>城乡社区环境卫生</t>
  </si>
  <si>
    <t xml:space="preserve">  城乡社区环境卫生</t>
  </si>
  <si>
    <t>其他城乡社区支出</t>
  </si>
  <si>
    <t xml:space="preserve">  其他城乡社区支出</t>
  </si>
  <si>
    <t>农业</t>
  </si>
  <si>
    <t xml:space="preserve">  农业资源保护修复与利用</t>
  </si>
  <si>
    <t>水利</t>
  </si>
  <si>
    <t xml:space="preserve">  防汛</t>
  </si>
  <si>
    <t>农村综合改革</t>
  </si>
  <si>
    <t xml:space="preserve">  对村民委员会和村党支部的补助</t>
  </si>
  <si>
    <t>支持中小企业发展和管理支出</t>
  </si>
  <si>
    <t xml:space="preserve">  其他支持中小企业发展和管理支出</t>
  </si>
  <si>
    <t>其他商业服务业等支出</t>
  </si>
  <si>
    <t xml:space="preserve">  其他商业服务业等支出</t>
  </si>
  <si>
    <t>单位：万元</t>
  </si>
  <si>
    <t xml:space="preserve">  事业运行</t>
  </si>
  <si>
    <t>统计管理</t>
  </si>
  <si>
    <t>商贸事务</t>
  </si>
  <si>
    <t>招商引资</t>
  </si>
  <si>
    <t>行政运行</t>
  </si>
  <si>
    <t>事业单位离退休</t>
  </si>
  <si>
    <t>对机关事业单位基本养老保险基金的补助</t>
  </si>
  <si>
    <t>残疾人就业和扶贫</t>
  </si>
  <si>
    <t>特困人员救助供养</t>
  </si>
  <si>
    <t>城市特困人员救助供养支出</t>
  </si>
  <si>
    <t>农村特困人员救助供养支出</t>
  </si>
  <si>
    <t>退役军人管理事务</t>
  </si>
  <si>
    <t>拥军优属</t>
  </si>
  <si>
    <t>卫生健康管理事务</t>
  </si>
  <si>
    <t>其他卫生健康管理事务</t>
  </si>
  <si>
    <t>基层医疗卫生机构</t>
  </si>
  <si>
    <t>其他基层医疗卫生机构支出</t>
  </si>
  <si>
    <t>其他医疗卫生与计划生育支出（其他卫生健康支出）</t>
  </si>
  <si>
    <t xml:space="preserve">  其他医疗卫生与计划生育支出（其他卫生健康支出）</t>
  </si>
  <si>
    <t>林业（林业和草原）</t>
  </si>
  <si>
    <t>水利行业业务管理</t>
  </si>
  <si>
    <t>水利工程运行与维护</t>
  </si>
  <si>
    <t>水利执法监督</t>
  </si>
  <si>
    <t>水资源节约管理与保护</t>
  </si>
  <si>
    <t>灾害防治及应急管理支出</t>
  </si>
  <si>
    <t>自然灾害救灾及恢复重建支出</t>
  </si>
  <si>
    <t>其他自然灾害生活救助支出</t>
  </si>
  <si>
    <t>其他支出</t>
  </si>
  <si>
    <t>合计：</t>
  </si>
  <si>
    <t>金额</t>
  </si>
  <si>
    <t>本单位无社会保险基金预算，空表公开</t>
  </si>
  <si>
    <t>本单位无国有资本经营预算，空表公开</t>
  </si>
  <si>
    <t>本单位无国有资本经营预算，空表公开。</t>
  </si>
  <si>
    <t>加：上级税收返还收入</t>
  </si>
  <si>
    <t xml:space="preserve">    上级转移支付收入</t>
  </si>
  <si>
    <t>李七庄街2019年国有资本经营支出预算执行情况和2020年支出预算表</t>
  </si>
  <si>
    <t>李七庄街2019年国有资本经营收入预算执行情况和2020年收入预算表</t>
  </si>
  <si>
    <t>李七庄街2019年社会保险基金支出预算执行情况和2020年支出预算表</t>
  </si>
  <si>
    <t>李七庄街2019年社会保险基金收入预算执行情况和2020年收入预算表</t>
  </si>
  <si>
    <t>李七庄街2019年政府性基金支出预算执行情况和2020年支出预算明细表</t>
  </si>
  <si>
    <t>2019年执行</t>
  </si>
  <si>
    <t>2020年预算</t>
  </si>
  <si>
    <t>李七庄街2019年政府性基金支出预算执行情况和2020年支出预算表</t>
  </si>
  <si>
    <t>2019年</t>
  </si>
  <si>
    <t>2020年</t>
  </si>
  <si>
    <t>预算为2019
年执行％</t>
  </si>
  <si>
    <t>执行为2019
年决算％</t>
  </si>
  <si>
    <t>李七庄街2019年政府性基金收入预算执行情况和2020年收入预算表</t>
  </si>
  <si>
    <t>执行为2018
年决算％</t>
  </si>
  <si>
    <r>
      <rPr>
        <b/>
        <sz val="16"/>
        <color indexed="8"/>
        <rFont val="宋体"/>
        <family val="0"/>
      </rPr>
      <t>李七庄街</t>
    </r>
    <r>
      <rPr>
        <b/>
        <sz val="16"/>
        <color indexed="8"/>
        <rFont val="Calibri"/>
        <family val="2"/>
      </rPr>
      <t>20</t>
    </r>
    <r>
      <rPr>
        <b/>
        <sz val="16"/>
        <color indexed="8"/>
        <rFont val="Calibri"/>
        <family val="2"/>
      </rPr>
      <t>20</t>
    </r>
    <r>
      <rPr>
        <b/>
        <sz val="16"/>
        <color indexed="8"/>
        <rFont val="宋体"/>
        <family val="0"/>
      </rPr>
      <t>年支出预算经济分类明细表</t>
    </r>
  </si>
  <si>
    <t>李七庄街2019年一般公共支出预算执行情况和2020年支出预算功能分类明细表</t>
  </si>
  <si>
    <r>
      <t>李七庄街201</t>
    </r>
    <r>
      <rPr>
        <sz val="22"/>
        <rFont val="黑体"/>
        <family val="3"/>
      </rPr>
      <t>9</t>
    </r>
    <r>
      <rPr>
        <sz val="22"/>
        <rFont val="黑体"/>
        <family val="3"/>
      </rPr>
      <t>年一般公共收入预算执行情况和20</t>
    </r>
    <r>
      <rPr>
        <sz val="22"/>
        <rFont val="黑体"/>
        <family val="3"/>
      </rPr>
      <t>20</t>
    </r>
    <r>
      <rPr>
        <sz val="22"/>
        <rFont val="黑体"/>
        <family val="3"/>
      </rPr>
      <t>年收入预算表</t>
    </r>
  </si>
  <si>
    <r>
      <t>201</t>
    </r>
    <r>
      <rPr>
        <sz val="12"/>
        <rFont val="黑体"/>
        <family val="3"/>
      </rPr>
      <t>8</t>
    </r>
    <r>
      <rPr>
        <sz val="12"/>
        <rFont val="黑体"/>
        <family val="3"/>
      </rPr>
      <t>年</t>
    </r>
  </si>
  <si>
    <r>
      <t>李七庄街20</t>
    </r>
    <r>
      <rPr>
        <sz val="22"/>
        <rFont val="黑体"/>
        <family val="3"/>
      </rPr>
      <t>19</t>
    </r>
    <r>
      <rPr>
        <sz val="22"/>
        <rFont val="黑体"/>
        <family val="3"/>
      </rPr>
      <t>年一般公共支出预算执行情况和20</t>
    </r>
    <r>
      <rPr>
        <sz val="22"/>
        <rFont val="黑体"/>
        <family val="3"/>
      </rPr>
      <t>20</t>
    </r>
    <r>
      <rPr>
        <sz val="22"/>
        <rFont val="黑体"/>
        <family val="3"/>
      </rPr>
      <t>年支出预算表</t>
    </r>
  </si>
  <si>
    <t>执行为2018年决算％</t>
  </si>
  <si>
    <t>2019年预算执行</t>
  </si>
  <si>
    <t>退役安置</t>
  </si>
  <si>
    <t>其他退役安置支出</t>
  </si>
  <si>
    <r>
      <t xml:space="preserve"> </t>
    </r>
    <r>
      <rPr>
        <sz val="12"/>
        <rFont val="宋体"/>
        <family val="0"/>
      </rPr>
      <t xml:space="preserve"> 公务员医疗补助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</si>
  <si>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</si>
  <si>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t>城乡社区规划与管理</t>
  </si>
  <si>
    <t xml:space="preserve">  城乡社区规划与管理</t>
  </si>
  <si>
    <r>
      <t xml:space="preserve"> </t>
    </r>
    <r>
      <rPr>
        <sz val="12"/>
        <rFont val="宋体"/>
        <family val="0"/>
      </rPr>
      <t xml:space="preserve"> 行政运行</t>
    </r>
  </si>
  <si>
    <t>行政单位离退休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</si>
  <si>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事业运行</t>
    </r>
  </si>
  <si>
    <r>
      <t xml:space="preserve"> </t>
    </r>
    <r>
      <rPr>
        <sz val="12"/>
        <rFont val="宋体"/>
        <family val="0"/>
      </rPr>
      <t xml:space="preserve"> 病虫害控制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</si>
  <si>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防灾救灾</t>
    </r>
  </si>
  <si>
    <r>
      <t xml:space="preserve"> </t>
    </r>
    <r>
      <rPr>
        <sz val="12"/>
        <rFont val="宋体"/>
        <family val="0"/>
      </rPr>
      <t xml:space="preserve"> 林区公共支出</t>
    </r>
  </si>
  <si>
    <t xml:space="preserve">  林业防灾减灾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</si>
</sst>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\$#,##0.00;\(\$#,##0.00\)"/>
    <numFmt numFmtId="179" formatCode="#,##0;\(#,##0\)"/>
    <numFmt numFmtId="180" formatCode="_(&quot;$&quot;* #,##0.00_);_(&quot;$&quot;* \(#,##0.00\);_(&quot;$&quot;* &quot;-&quot;??_);_(@_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_);[Red]\(0.0\)"/>
    <numFmt numFmtId="190" formatCode="#,##0_ "/>
    <numFmt numFmtId="191" formatCode="#,##0.0_ "/>
    <numFmt numFmtId="192" formatCode="0.0%"/>
    <numFmt numFmtId="193" formatCode="0.00_ "/>
    <numFmt numFmtId="194" formatCode="0.0_ "/>
    <numFmt numFmtId="195" formatCode="#,##0_);[Red]\(#,##0\)"/>
    <numFmt numFmtId="196" formatCode="0_);[Red]\(0\)"/>
    <numFmt numFmtId="197" formatCode="#,##0.0_);[Red]\(#,##0.0\)"/>
    <numFmt numFmtId="198" formatCode="0_ "/>
    <numFmt numFmtId="199" formatCode=";;"/>
    <numFmt numFmtId="200" formatCode="#,##0.00_ "/>
  </numFmts>
  <fonts count="82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4"/>
      <name val="宋体"/>
      <family val="0"/>
    </font>
    <font>
      <sz val="13"/>
      <name val="宋体"/>
      <family val="0"/>
    </font>
    <font>
      <sz val="12"/>
      <name val="Segoe UI"/>
      <family val="2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name val="黑体"/>
      <family val="3"/>
    </font>
    <font>
      <b/>
      <sz val="12"/>
      <name val="黑体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name val="宋体"/>
      <family val="0"/>
    </font>
    <font>
      <sz val="8"/>
      <name val="Arial"/>
      <family val="2"/>
    </font>
    <font>
      <sz val="11"/>
      <color indexed="62"/>
      <name val="宋体"/>
      <family val="0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sz val="12"/>
      <color indexed="17"/>
      <name val="楷体_GB2312"/>
      <family val="3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17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b/>
      <sz val="13"/>
      <color indexed="62"/>
      <name val="宋体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4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2"/>
      <name val="官帕眉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9"/>
      <color indexed="20"/>
      <name val="宋体"/>
      <family val="0"/>
    </font>
    <font>
      <sz val="10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16"/>
      <color indexed="8"/>
      <name val="宋体"/>
      <family val="0"/>
    </font>
    <font>
      <b/>
      <sz val="9"/>
      <name val="宋体"/>
      <family val="0"/>
    </font>
    <font>
      <sz val="14"/>
      <name val="黑体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73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6" fillId="7" borderId="0" applyNumberFormat="0" applyBorder="0" applyAlignment="0" applyProtection="0"/>
    <xf numFmtId="177" fontId="51" fillId="0" borderId="0" applyFill="0" applyBorder="0" applyAlignment="0">
      <protection/>
    </xf>
    <xf numFmtId="0" fontId="28" fillId="2" borderId="1" applyNumberFormat="0" applyAlignment="0" applyProtection="0"/>
    <xf numFmtId="0" fontId="58" fillId="36" borderId="2" applyNumberFormat="0" applyAlignment="0" applyProtection="0"/>
    <xf numFmtId="0" fontId="59" fillId="0" borderId="0" applyProtection="0">
      <alignment vertical="center"/>
    </xf>
    <xf numFmtId="41" fontId="11" fillId="0" borderId="0" applyFont="0" applyFill="0" applyBorder="0" applyAlignment="0" applyProtection="0"/>
    <xf numFmtId="179" fontId="55" fillId="0" borderId="0">
      <alignment/>
      <protection/>
    </xf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78" fontId="55" fillId="0" borderId="0">
      <alignment/>
      <protection/>
    </xf>
    <xf numFmtId="0" fontId="48" fillId="0" borderId="0" applyProtection="0">
      <alignment/>
    </xf>
    <xf numFmtId="181" fontId="55" fillId="0" borderId="0">
      <alignment/>
      <protection/>
    </xf>
    <xf numFmtId="0" fontId="32" fillId="0" borderId="0" applyNumberFormat="0" applyFill="0" applyBorder="0" applyAlignment="0" applyProtection="0"/>
    <xf numFmtId="2" fontId="48" fillId="0" borderId="0" applyProtection="0">
      <alignment/>
    </xf>
    <xf numFmtId="0" fontId="18" fillId="8" borderId="0" applyNumberFormat="0" applyBorder="0" applyAlignment="0" applyProtection="0"/>
    <xf numFmtId="38" fontId="21" fillId="10" borderId="0" applyNumberFormat="0" applyBorder="0" applyAlignment="0" applyProtection="0"/>
    <xf numFmtId="0" fontId="50" fillId="0" borderId="3" applyNumberFormat="0" applyAlignment="0" applyProtection="0"/>
    <xf numFmtId="0" fontId="50" fillId="0" borderId="4">
      <alignment horizontal="left" vertical="center"/>
      <protection/>
    </xf>
    <xf numFmtId="0" fontId="57" fillId="0" borderId="5" applyNumberFormat="0" applyFill="0" applyAlignment="0" applyProtection="0"/>
    <xf numFmtId="0" fontId="49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0" applyProtection="0">
      <alignment/>
    </xf>
    <xf numFmtId="0" fontId="50" fillId="0" borderId="0" applyProtection="0">
      <alignment/>
    </xf>
    <xf numFmtId="0" fontId="22" fillId="3" borderId="1" applyNumberFormat="0" applyAlignment="0" applyProtection="0"/>
    <xf numFmtId="10" fontId="21" fillId="2" borderId="8" applyNumberFormat="0" applyBorder="0" applyAlignment="0" applyProtection="0"/>
    <xf numFmtId="0" fontId="22" fillId="3" borderId="1" applyNumberFormat="0" applyAlignment="0" applyProtection="0"/>
    <xf numFmtId="0" fontId="36" fillId="0" borderId="9" applyNumberFormat="0" applyFill="0" applyAlignment="0" applyProtection="0"/>
    <xf numFmtId="0" fontId="45" fillId="12" borderId="0" applyNumberFormat="0" applyBorder="0" applyAlignment="0" applyProtection="0"/>
    <xf numFmtId="37" fontId="64" fillId="0" borderId="0">
      <alignment/>
      <protection/>
    </xf>
    <xf numFmtId="0" fontId="65" fillId="0" borderId="0">
      <alignment/>
      <protection/>
    </xf>
    <xf numFmtId="0" fontId="24" fillId="0" borderId="0">
      <alignment/>
      <protection/>
    </xf>
    <xf numFmtId="0" fontId="47" fillId="0" borderId="0">
      <alignment/>
      <protection/>
    </xf>
    <xf numFmtId="0" fontId="1" fillId="4" borderId="10" applyNumberFormat="0" applyFont="0" applyAlignment="0" applyProtection="0"/>
    <xf numFmtId="0" fontId="42" fillId="2" borderId="11" applyNumberFormat="0" applyAlignment="0" applyProtection="0"/>
    <xf numFmtId="10" fontId="11" fillId="0" borderId="0" applyFont="0" applyFill="0" applyBorder="0" applyAlignment="0" applyProtection="0"/>
    <xf numFmtId="1" fontId="11" fillId="0" borderId="0">
      <alignment/>
      <protection/>
    </xf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0" borderId="12" applyProtection="0">
      <alignment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20" fillId="0" borderId="8">
      <alignment horizontal="distributed" vertical="center" wrapText="1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9" borderId="0" applyNumberFormat="0" applyBorder="0" applyAlignment="0" applyProtection="0"/>
    <xf numFmtId="0" fontId="26" fillId="9" borderId="0" applyNumberFormat="0" applyBorder="0" applyAlignment="0" applyProtection="0"/>
    <xf numFmtId="0" fontId="23" fillId="9" borderId="0" applyNumberFormat="0" applyBorder="0" applyAlignment="0" applyProtection="0"/>
    <xf numFmtId="0" fontId="25" fillId="3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25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Protection="0">
      <alignment vertical="center"/>
    </xf>
    <xf numFmtId="0" fontId="6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30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26" fillId="9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25" fillId="3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53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6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5" borderId="0" applyNumberFormat="0" applyBorder="0" applyAlignment="0" applyProtection="0"/>
    <xf numFmtId="0" fontId="4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6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3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Protection="0">
      <alignment vertical="center"/>
    </xf>
    <xf numFmtId="0" fontId="6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37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38" fillId="37" borderId="0" applyNumberFormat="0" applyBorder="0" applyAlignment="0" applyProtection="0"/>
    <xf numFmtId="0" fontId="46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8" borderId="0" applyNumberFormat="0" applyBorder="0" applyAlignment="0" applyProtection="0"/>
    <xf numFmtId="0" fontId="46" fillId="5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44" fontId="0" fillId="0" borderId="0" applyFont="0" applyFill="0" applyBorder="0" applyAlignment="0" applyProtection="0"/>
    <xf numFmtId="183" fontId="6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0" borderId="1" applyNumberFormat="0" applyAlignment="0" applyProtection="0"/>
    <xf numFmtId="0" fontId="28" fillId="10" borderId="1" applyNumberFormat="0" applyAlignment="0" applyProtection="0"/>
    <xf numFmtId="0" fontId="31" fillId="36" borderId="2" applyNumberFormat="0" applyAlignment="0" applyProtection="0"/>
    <xf numFmtId="0" fontId="31" fillId="3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184" fontId="62" fillId="0" borderId="0" applyFont="0" applyFill="0" applyBorder="0" applyAlignment="0" applyProtection="0"/>
    <xf numFmtId="185" fontId="62" fillId="0" borderId="0" applyFont="0" applyFill="0" applyBorder="0" applyAlignment="0" applyProtection="0"/>
    <xf numFmtId="182" fontId="62" fillId="0" borderId="0" applyFont="0" applyFill="0" applyBorder="0" applyAlignment="0" applyProtection="0"/>
    <xf numFmtId="186" fontId="62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6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2" fillId="10" borderId="11" applyNumberFormat="0" applyAlignment="0" applyProtection="0"/>
    <xf numFmtId="0" fontId="42" fillId="10" borderId="11" applyNumberFormat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1" fontId="20" fillId="0" borderId="8">
      <alignment vertical="center"/>
      <protection locked="0"/>
    </xf>
    <xf numFmtId="0" fontId="69" fillId="0" borderId="0">
      <alignment/>
      <protection/>
    </xf>
    <xf numFmtId="188" fontId="20" fillId="0" borderId="8">
      <alignment vertical="center"/>
      <protection locked="0"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60" fillId="0" borderId="0" applyFont="0" applyFill="0" applyBorder="0" applyAlignment="0" applyProtection="0"/>
    <xf numFmtId="4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0" fillId="0" borderId="0">
      <alignment/>
      <protection/>
    </xf>
  </cellStyleXfs>
  <cellXfs count="208">
    <xf numFmtId="0" fontId="0" fillId="0" borderId="0" xfId="0" applyAlignment="1">
      <alignment/>
    </xf>
    <xf numFmtId="0" fontId="4" fillId="0" borderId="8" xfId="492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/>
    </xf>
    <xf numFmtId="191" fontId="4" fillId="0" borderId="8" xfId="491" applyNumberFormat="1" applyFont="1" applyFill="1" applyBorder="1" applyAlignment="1" applyProtection="1">
      <alignment horizontal="center" vertical="center" wrapText="1"/>
      <protection/>
    </xf>
    <xf numFmtId="0" fontId="2" fillId="0" borderId="0" xfId="491" applyFont="1" applyFill="1" applyAlignment="1">
      <alignment vertical="top" wrapText="1"/>
      <protection/>
    </xf>
    <xf numFmtId="0" fontId="0" fillId="0" borderId="0" xfId="491" applyFont="1" applyFill="1">
      <alignment vertical="center"/>
      <protection/>
    </xf>
    <xf numFmtId="0" fontId="4" fillId="0" borderId="0" xfId="491" applyFont="1" applyFill="1">
      <alignment vertical="center"/>
      <protection/>
    </xf>
    <xf numFmtId="0" fontId="7" fillId="0" borderId="0" xfId="491" applyFont="1" applyFill="1" applyBorder="1">
      <alignment vertical="center"/>
      <protection/>
    </xf>
    <xf numFmtId="0" fontId="7" fillId="0" borderId="0" xfId="491" applyFont="1" applyFill="1">
      <alignment vertical="center"/>
      <protection/>
    </xf>
    <xf numFmtId="192" fontId="7" fillId="0" borderId="0" xfId="141" applyNumberFormat="1" applyFont="1" applyFill="1" applyAlignment="1">
      <alignment vertical="center"/>
    </xf>
    <xf numFmtId="0" fontId="0" fillId="0" borderId="0" xfId="496">
      <alignment vertical="center"/>
      <protection/>
    </xf>
    <xf numFmtId="0" fontId="2" fillId="0" borderId="0" xfId="491" applyFont="1" applyFill="1" applyAlignment="1">
      <alignment horizontal="center" vertical="top" wrapText="1"/>
      <protection/>
    </xf>
    <xf numFmtId="0" fontId="4" fillId="0" borderId="8" xfId="491" applyNumberFormat="1" applyFont="1" applyFill="1" applyBorder="1" applyAlignment="1" applyProtection="1">
      <alignment horizontal="left" vertical="center" indent="1"/>
      <protection/>
    </xf>
    <xf numFmtId="192" fontId="7" fillId="0" borderId="0" xfId="141" applyNumberFormat="1" applyFont="1" applyFill="1" applyBorder="1" applyAlignment="1">
      <alignment vertical="center"/>
    </xf>
    <xf numFmtId="195" fontId="0" fillId="0" borderId="0" xfId="496" applyNumberFormat="1">
      <alignment vertical="center"/>
      <protection/>
    </xf>
    <xf numFmtId="195" fontId="4" fillId="0" borderId="8" xfId="492" applyNumberFormat="1" applyFont="1" applyFill="1" applyBorder="1" applyAlignment="1">
      <alignment horizontal="center" vertical="center" wrapText="1"/>
      <protection/>
    </xf>
    <xf numFmtId="0" fontId="0" fillId="0" borderId="0" xfId="498">
      <alignment/>
      <protection/>
    </xf>
    <xf numFmtId="195" fontId="0" fillId="0" borderId="0" xfId="498" applyNumberFormat="1" applyFill="1">
      <alignment/>
      <protection/>
    </xf>
    <xf numFmtId="195" fontId="0" fillId="0" borderId="0" xfId="491" applyNumberFormat="1" applyFont="1" applyFill="1">
      <alignment vertical="center"/>
      <protection/>
    </xf>
    <xf numFmtId="195" fontId="0" fillId="0" borderId="0" xfId="498" applyNumberFormat="1" applyFont="1" applyFill="1">
      <alignment/>
      <protection/>
    </xf>
    <xf numFmtId="196" fontId="0" fillId="0" borderId="8" xfId="498" applyNumberFormat="1" applyFont="1" applyFill="1" applyBorder="1" applyAlignment="1">
      <alignment horizontal="center" vertical="center"/>
      <protection/>
    </xf>
    <xf numFmtId="49" fontId="8" fillId="0" borderId="8" xfId="497" applyNumberFormat="1" applyFont="1" applyFill="1" applyBorder="1" applyAlignment="1">
      <alignment horizontal="left" vertical="center" wrapText="1" indent="1"/>
      <protection/>
    </xf>
    <xf numFmtId="49" fontId="0" fillId="0" borderId="8" xfId="497" applyNumberFormat="1" applyFont="1" applyFill="1" applyBorder="1" applyAlignment="1">
      <alignment horizontal="left" vertical="center" wrapText="1" indent="2"/>
      <protection/>
    </xf>
    <xf numFmtId="49" fontId="8" fillId="0" borderId="8" xfId="497" applyNumberFormat="1" applyFont="1" applyFill="1" applyBorder="1" applyAlignment="1">
      <alignment horizontal="left" vertical="center" wrapText="1" indent="3"/>
      <protection/>
    </xf>
    <xf numFmtId="196" fontId="0" fillId="45" borderId="8" xfId="491" applyNumberFormat="1" applyFont="1" applyFill="1" applyBorder="1" applyAlignment="1" applyProtection="1">
      <alignment horizontal="center" vertical="center"/>
      <protection/>
    </xf>
    <xf numFmtId="49" fontId="0" fillId="0" borderId="8" xfId="497" applyNumberFormat="1" applyFont="1" applyFill="1" applyBorder="1" applyAlignment="1">
      <alignment horizontal="left" vertical="center" wrapText="1" indent="3"/>
      <protection/>
    </xf>
    <xf numFmtId="49" fontId="8" fillId="0" borderId="8" xfId="497" applyNumberFormat="1" applyFont="1" applyBorder="1" applyAlignment="1">
      <alignment horizontal="left" vertical="center" wrapText="1" indent="3"/>
      <protection/>
    </xf>
    <xf numFmtId="49" fontId="0" fillId="0" borderId="8" xfId="497" applyNumberFormat="1" applyFont="1" applyBorder="1" applyAlignment="1">
      <alignment horizontal="left" vertical="center" wrapText="1" indent="2"/>
      <protection/>
    </xf>
    <xf numFmtId="49" fontId="0" fillId="0" borderId="8" xfId="497" applyNumberFormat="1" applyFont="1" applyFill="1" applyBorder="1" applyAlignment="1">
      <alignment horizontal="left" vertical="center" wrapText="1" indent="1"/>
      <protection/>
    </xf>
    <xf numFmtId="49" fontId="8" fillId="0" borderId="8" xfId="497" applyNumberFormat="1" applyFont="1" applyBorder="1" applyAlignment="1">
      <alignment horizontal="left" vertical="center" wrapText="1" indent="1"/>
      <protection/>
    </xf>
    <xf numFmtId="49" fontId="76" fillId="0" borderId="8" xfId="497" applyNumberFormat="1" applyFont="1" applyBorder="1" applyAlignment="1">
      <alignment horizontal="left" vertical="center" wrapText="1" indent="2"/>
      <protection/>
    </xf>
    <xf numFmtId="49" fontId="76" fillId="0" borderId="8" xfId="497" applyNumberFormat="1" applyFont="1" applyBorder="1" applyAlignment="1">
      <alignment vertical="center" wrapText="1"/>
      <protection/>
    </xf>
    <xf numFmtId="0" fontId="0" fillId="0" borderId="0" xfId="498" applyFill="1">
      <alignment/>
      <protection/>
    </xf>
    <xf numFmtId="0" fontId="2" fillId="0" borderId="0" xfId="491" applyFont="1" applyFill="1" applyAlignment="1">
      <alignment vertical="top"/>
      <protection/>
    </xf>
    <xf numFmtId="0" fontId="0" fillId="0" borderId="0" xfId="491" applyFill="1" applyBorder="1">
      <alignment vertical="center"/>
      <protection/>
    </xf>
    <xf numFmtId="0" fontId="0" fillId="0" borderId="0" xfId="491" applyFill="1">
      <alignment vertical="center"/>
      <protection/>
    </xf>
    <xf numFmtId="189" fontId="7" fillId="0" borderId="0" xfId="491" applyNumberFormat="1" applyFont="1" applyFill="1">
      <alignment vertical="center"/>
      <protection/>
    </xf>
    <xf numFmtId="0" fontId="0" fillId="0" borderId="0" xfId="491" applyFont="1" applyFill="1" applyAlignment="1">
      <alignment horizontal="right" vertical="center"/>
      <protection/>
    </xf>
    <xf numFmtId="189" fontId="0" fillId="0" borderId="0" xfId="491" applyNumberFormat="1" applyFont="1" applyFill="1" applyAlignment="1">
      <alignment horizontal="right" vertical="center"/>
      <protection/>
    </xf>
    <xf numFmtId="195" fontId="0" fillId="0" borderId="8" xfId="491" applyNumberFormat="1" applyFont="1" applyFill="1" applyBorder="1" applyAlignment="1" applyProtection="1">
      <alignment horizontal="center" vertical="center"/>
      <protection/>
    </xf>
    <xf numFmtId="9" fontId="0" fillId="0" borderId="8" xfId="491" applyNumberFormat="1" applyFont="1" applyFill="1" applyBorder="1" applyAlignment="1" applyProtection="1">
      <alignment horizontal="center" vertical="center"/>
      <protection/>
    </xf>
    <xf numFmtId="10" fontId="0" fillId="0" borderId="8" xfId="141" applyNumberFormat="1" applyFont="1" applyFill="1" applyBorder="1" applyAlignment="1" applyProtection="1">
      <alignment horizontal="center" vertical="center"/>
      <protection/>
    </xf>
    <xf numFmtId="0" fontId="0" fillId="0" borderId="8" xfId="141" applyNumberFormat="1" applyFont="1" applyFill="1" applyBorder="1" applyAlignment="1" applyProtection="1">
      <alignment horizontal="center" vertical="center"/>
      <protection/>
    </xf>
    <xf numFmtId="0" fontId="0" fillId="0" borderId="8" xfId="491" applyNumberFormat="1" applyFont="1" applyFill="1" applyBorder="1" applyAlignment="1" applyProtection="1">
      <alignment horizontal="left" vertical="center" indent="1"/>
      <protection/>
    </xf>
    <xf numFmtId="195" fontId="0" fillId="0" borderId="8" xfId="498" applyNumberFormat="1" applyFill="1" applyBorder="1" applyAlignment="1">
      <alignment horizontal="center" vertical="center"/>
      <protection/>
    </xf>
    <xf numFmtId="0" fontId="0" fillId="0" borderId="16" xfId="491" applyNumberFormat="1" applyFont="1" applyFill="1" applyBorder="1" applyAlignment="1" applyProtection="1">
      <alignment horizontal="left" vertical="center" indent="1"/>
      <protection/>
    </xf>
    <xf numFmtId="195" fontId="0" fillId="0" borderId="16" xfId="491" applyNumberFormat="1" applyFont="1" applyFill="1" applyBorder="1" applyAlignment="1" applyProtection="1">
      <alignment horizontal="center" vertical="center"/>
      <protection/>
    </xf>
    <xf numFmtId="0" fontId="0" fillId="0" borderId="17" xfId="491" applyNumberFormat="1" applyFont="1" applyFill="1" applyBorder="1" applyAlignment="1" applyProtection="1">
      <alignment horizontal="left" vertical="center" indent="1"/>
      <protection/>
    </xf>
    <xf numFmtId="195" fontId="0" fillId="0" borderId="17" xfId="491" applyNumberFormat="1" applyFont="1" applyFill="1" applyBorder="1" applyAlignment="1" applyProtection="1">
      <alignment horizontal="center" vertical="center"/>
      <protection/>
    </xf>
    <xf numFmtId="0" fontId="4" fillId="0" borderId="18" xfId="491" applyNumberFormat="1" applyFont="1" applyFill="1" applyBorder="1" applyAlignment="1" applyProtection="1">
      <alignment horizontal="left" vertical="center" indent="1"/>
      <protection/>
    </xf>
    <xf numFmtId="195" fontId="0" fillId="0" borderId="18" xfId="491" applyNumberFormat="1" applyFont="1" applyFill="1" applyBorder="1" applyAlignment="1" applyProtection="1">
      <alignment horizontal="center" vertical="center"/>
      <protection/>
    </xf>
    <xf numFmtId="189" fontId="7" fillId="0" borderId="0" xfId="141" applyNumberFormat="1" applyFont="1" applyFill="1" applyAlignment="1">
      <alignment vertical="center"/>
    </xf>
    <xf numFmtId="197" fontId="0" fillId="0" borderId="0" xfId="491" applyNumberFormat="1" applyFill="1">
      <alignment vertical="center"/>
      <protection/>
    </xf>
    <xf numFmtId="191" fontId="0" fillId="0" borderId="0" xfId="491" applyNumberFormat="1" applyFill="1">
      <alignment vertical="center"/>
      <protection/>
    </xf>
    <xf numFmtId="0" fontId="0" fillId="0" borderId="0" xfId="492" applyFont="1" applyFill="1" applyAlignment="1">
      <alignment vertical="center"/>
      <protection/>
    </xf>
    <xf numFmtId="197" fontId="0" fillId="0" borderId="0" xfId="491" applyNumberFormat="1" applyFill="1" applyBorder="1">
      <alignment vertical="center"/>
      <protection/>
    </xf>
    <xf numFmtId="191" fontId="0" fillId="0" borderId="0" xfId="491" applyNumberFormat="1" applyFill="1" applyBorder="1">
      <alignment vertical="center"/>
      <protection/>
    </xf>
    <xf numFmtId="0" fontId="0" fillId="0" borderId="0" xfId="492" applyFont="1" applyFill="1" applyBorder="1" applyAlignment="1">
      <alignment vertical="center"/>
      <protection/>
    </xf>
    <xf numFmtId="195" fontId="0" fillId="0" borderId="0" xfId="491" applyNumberFormat="1" applyFill="1">
      <alignment vertical="center"/>
      <protection/>
    </xf>
    <xf numFmtId="0" fontId="2" fillId="0" borderId="0" xfId="492" applyFont="1" applyFill="1" applyAlignment="1">
      <alignment vertical="top"/>
      <protection/>
    </xf>
    <xf numFmtId="0" fontId="4" fillId="0" borderId="0" xfId="492" applyFont="1" applyFill="1" applyAlignment="1">
      <alignment vertical="center" wrapText="1"/>
      <protection/>
    </xf>
    <xf numFmtId="0" fontId="9" fillId="0" borderId="0" xfId="492" applyFont="1" applyFill="1" applyAlignment="1">
      <alignment vertical="center"/>
      <protection/>
    </xf>
    <xf numFmtId="190" fontId="0" fillId="0" borderId="0" xfId="492" applyNumberFormat="1" applyFont="1" applyFill="1" applyAlignment="1">
      <alignment vertical="center"/>
      <protection/>
    </xf>
    <xf numFmtId="191" fontId="0" fillId="0" borderId="0" xfId="492" applyNumberFormat="1" applyFont="1" applyFill="1" applyAlignment="1">
      <alignment vertical="center"/>
      <protection/>
    </xf>
    <xf numFmtId="190" fontId="7" fillId="0" borderId="0" xfId="492" applyNumberFormat="1" applyFont="1" applyFill="1" applyAlignment="1">
      <alignment vertical="center"/>
      <protection/>
    </xf>
    <xf numFmtId="191" fontId="7" fillId="0" borderId="0" xfId="492" applyNumberFormat="1" applyFont="1" applyFill="1" applyAlignment="1">
      <alignment vertical="center"/>
      <protection/>
    </xf>
    <xf numFmtId="0" fontId="2" fillId="0" borderId="0" xfId="492" applyFont="1" applyFill="1" applyAlignment="1">
      <alignment horizontal="center" vertical="top"/>
      <protection/>
    </xf>
    <xf numFmtId="191" fontId="0" fillId="0" borderId="0" xfId="492" applyNumberFormat="1" applyFont="1" applyFill="1" applyAlignment="1">
      <alignment horizontal="right" vertical="center"/>
      <protection/>
    </xf>
    <xf numFmtId="0" fontId="5" fillId="0" borderId="8" xfId="492" applyFont="1" applyFill="1" applyBorder="1" applyAlignment="1">
      <alignment horizontal="left" vertical="center" wrapText="1" indent="1"/>
      <protection/>
    </xf>
    <xf numFmtId="190" fontId="0" fillId="0" borderId="8" xfId="494" applyNumberFormat="1" applyFont="1" applyFill="1" applyBorder="1" applyAlignment="1">
      <alignment horizontal="center" vertical="center"/>
      <protection/>
    </xf>
    <xf numFmtId="9" fontId="0" fillId="0" borderId="8" xfId="494" applyNumberFormat="1" applyFont="1" applyFill="1" applyBorder="1" applyAlignment="1">
      <alignment horizontal="center" vertical="center"/>
      <protection/>
    </xf>
    <xf numFmtId="10" fontId="0" fillId="0" borderId="8" xfId="141" applyNumberFormat="1" applyFont="1" applyFill="1" applyBorder="1" applyAlignment="1">
      <alignment horizontal="center" vertical="center"/>
    </xf>
    <xf numFmtId="0" fontId="0" fillId="0" borderId="8" xfId="141" applyNumberFormat="1" applyFont="1" applyFill="1" applyBorder="1" applyAlignment="1">
      <alignment horizontal="center" vertical="center"/>
    </xf>
    <xf numFmtId="0" fontId="3" fillId="0" borderId="18" xfId="492" applyFont="1" applyFill="1" applyBorder="1" applyAlignment="1">
      <alignment horizontal="left" vertical="center" wrapText="1" indent="1"/>
      <protection/>
    </xf>
    <xf numFmtId="190" fontId="0" fillId="0" borderId="18" xfId="494" applyNumberFormat="1" applyFont="1" applyFill="1" applyBorder="1" applyAlignment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190" fontId="0" fillId="0" borderId="19" xfId="494" applyNumberFormat="1" applyFont="1" applyFill="1" applyBorder="1" applyAlignment="1">
      <alignment horizontal="center" vertical="center"/>
      <protection/>
    </xf>
    <xf numFmtId="0" fontId="5" fillId="0" borderId="20" xfId="492" applyFont="1" applyFill="1" applyBorder="1" applyAlignment="1">
      <alignment horizontal="left" vertical="center" wrapText="1"/>
      <protection/>
    </xf>
    <xf numFmtId="190" fontId="0" fillId="0" borderId="20" xfId="494" applyNumberFormat="1" applyFont="1" applyFill="1" applyBorder="1" applyAlignment="1">
      <alignment horizontal="center" vertical="center"/>
      <protection/>
    </xf>
    <xf numFmtId="0" fontId="0" fillId="0" borderId="18" xfId="141" applyNumberFormat="1" applyFont="1" applyFill="1" applyBorder="1" applyAlignment="1">
      <alignment horizontal="center" vertical="center"/>
    </xf>
    <xf numFmtId="0" fontId="0" fillId="0" borderId="8" xfId="492" applyFont="1" applyFill="1" applyBorder="1" applyAlignment="1">
      <alignment horizontal="left" vertical="center" wrapText="1"/>
      <protection/>
    </xf>
    <xf numFmtId="0" fontId="0" fillId="0" borderId="8" xfId="492" applyFont="1" applyFill="1" applyBorder="1" applyAlignment="1">
      <alignment vertical="center" wrapText="1"/>
      <protection/>
    </xf>
    <xf numFmtId="0" fontId="5" fillId="0" borderId="8" xfId="492" applyFont="1" applyFill="1" applyBorder="1" applyAlignment="1">
      <alignment horizontal="left" vertical="center" wrapText="1"/>
      <protection/>
    </xf>
    <xf numFmtId="190" fontId="0" fillId="0" borderId="21" xfId="492" applyNumberFormat="1" applyFont="1" applyFill="1" applyBorder="1" applyAlignment="1">
      <alignment vertical="center"/>
      <protection/>
    </xf>
    <xf numFmtId="190" fontId="0" fillId="0" borderId="0" xfId="492" applyNumberFormat="1" applyFont="1" applyFill="1" applyBorder="1" applyAlignment="1">
      <alignment vertical="center"/>
      <protection/>
    </xf>
    <xf numFmtId="190" fontId="0" fillId="0" borderId="22" xfId="492" applyNumberFormat="1" applyFont="1" applyFill="1" applyBorder="1" applyAlignment="1">
      <alignment vertical="center"/>
      <protection/>
    </xf>
    <xf numFmtId="190" fontId="9" fillId="0" borderId="0" xfId="492" applyNumberFormat="1" applyFont="1" applyFill="1" applyAlignment="1">
      <alignment vertical="center"/>
      <protection/>
    </xf>
    <xf numFmtId="0" fontId="10" fillId="0" borderId="0" xfId="476" applyFont="1" applyBorder="1" applyAlignment="1" applyProtection="1">
      <alignment/>
      <protection/>
    </xf>
    <xf numFmtId="0" fontId="11" fillId="0" borderId="0" xfId="476">
      <alignment/>
      <protection/>
    </xf>
    <xf numFmtId="0" fontId="12" fillId="0" borderId="0" xfId="476" applyFont="1" applyBorder="1" applyAlignment="1" applyProtection="1">
      <alignment horizontal="center" vertical="center"/>
      <protection/>
    </xf>
    <xf numFmtId="0" fontId="77" fillId="0" borderId="23" xfId="476" applyFont="1" applyBorder="1" applyAlignment="1" applyProtection="1">
      <alignment vertical="center"/>
      <protection/>
    </xf>
    <xf numFmtId="0" fontId="77" fillId="0" borderId="24" xfId="476" applyFont="1" applyBorder="1" applyAlignment="1" applyProtection="1">
      <alignment vertical="center"/>
      <protection/>
    </xf>
    <xf numFmtId="198" fontId="10" fillId="0" borderId="0" xfId="476" applyNumberFormat="1" applyFont="1" applyBorder="1" applyAlignment="1" applyProtection="1">
      <alignment/>
      <protection/>
    </xf>
    <xf numFmtId="0" fontId="10" fillId="0" borderId="0" xfId="476" applyFont="1" applyBorder="1" applyAlignment="1" applyProtection="1">
      <alignment vertical="center"/>
      <protection/>
    </xf>
    <xf numFmtId="0" fontId="4" fillId="0" borderId="0" xfId="499" applyFont="1" applyFill="1" applyAlignment="1">
      <alignment vertical="center"/>
      <protection/>
    </xf>
    <xf numFmtId="0" fontId="0" fillId="8" borderId="0" xfId="499" applyFont="1" applyFill="1" applyAlignment="1">
      <alignment vertical="center"/>
      <protection/>
    </xf>
    <xf numFmtId="0" fontId="0" fillId="0" borderId="0" xfId="499" applyFont="1" applyFill="1" applyAlignment="1">
      <alignment vertical="center"/>
      <protection/>
    </xf>
    <xf numFmtId="193" fontId="0" fillId="0" borderId="0" xfId="499" applyNumberFormat="1" applyFont="1" applyFill="1" applyAlignment="1">
      <alignment horizontal="center" vertical="center"/>
      <protection/>
    </xf>
    <xf numFmtId="198" fontId="0" fillId="0" borderId="0" xfId="499" applyNumberFormat="1" applyFont="1" applyFill="1" applyAlignment="1">
      <alignment horizontal="center" vertical="center"/>
      <protection/>
    </xf>
    <xf numFmtId="193" fontId="4" fillId="0" borderId="16" xfId="493" applyNumberFormat="1" applyFont="1" applyFill="1" applyBorder="1" applyAlignment="1">
      <alignment horizontal="center" vertical="center"/>
      <protection/>
    </xf>
    <xf numFmtId="198" fontId="4" fillId="0" borderId="16" xfId="493" applyNumberFormat="1" applyFont="1" applyFill="1" applyBorder="1" applyAlignment="1">
      <alignment horizontal="center" vertical="center"/>
      <protection/>
    </xf>
    <xf numFmtId="0" fontId="4" fillId="0" borderId="8" xfId="499" applyFont="1" applyFill="1" applyBorder="1" applyAlignment="1">
      <alignment horizontal="center" vertical="center" wrapText="1"/>
      <protection/>
    </xf>
    <xf numFmtId="199" fontId="0" fillId="0" borderId="25" xfId="493" applyNumberFormat="1" applyFont="1" applyFill="1" applyBorder="1" applyAlignment="1" applyProtection="1">
      <alignment horizontal="left" vertical="center"/>
      <protection/>
    </xf>
    <xf numFmtId="0" fontId="0" fillId="0" borderId="8" xfId="499" applyFont="1" applyFill="1" applyBorder="1" applyAlignment="1">
      <alignment vertical="center"/>
      <protection/>
    </xf>
    <xf numFmtId="0" fontId="0" fillId="46" borderId="0" xfId="491" applyFill="1">
      <alignment vertical="center"/>
      <protection/>
    </xf>
    <xf numFmtId="195" fontId="7" fillId="0" borderId="0" xfId="491" applyNumberFormat="1" applyFont="1" applyFill="1">
      <alignment vertical="center"/>
      <protection/>
    </xf>
    <xf numFmtId="191" fontId="7" fillId="0" borderId="0" xfId="491" applyNumberFormat="1" applyFont="1" applyFill="1">
      <alignment vertical="center"/>
      <protection/>
    </xf>
    <xf numFmtId="0" fontId="4" fillId="0" borderId="8" xfId="491" applyFont="1" applyFill="1" applyBorder="1">
      <alignment vertical="center"/>
      <protection/>
    </xf>
    <xf numFmtId="0" fontId="0" fillId="0" borderId="8" xfId="491" applyNumberFormat="1" applyFont="1" applyFill="1" applyBorder="1" applyAlignment="1" applyProtection="1">
      <alignment horizontal="left" vertical="center" indent="2"/>
      <protection/>
    </xf>
    <xf numFmtId="0" fontId="4" fillId="0" borderId="8" xfId="491" applyFont="1" applyFill="1" applyBorder="1" applyAlignment="1">
      <alignment horizontal="left" vertical="center" indent="1"/>
      <protection/>
    </xf>
    <xf numFmtId="0" fontId="0" fillId="0" borderId="8" xfId="491" applyFont="1" applyFill="1" applyBorder="1" applyAlignment="1">
      <alignment horizontal="left" vertical="center" indent="1"/>
      <protection/>
    </xf>
    <xf numFmtId="0" fontId="0" fillId="0" borderId="8" xfId="491" applyFont="1" applyFill="1" applyBorder="1" applyAlignment="1">
      <alignment horizontal="left" vertical="center" indent="2"/>
      <protection/>
    </xf>
    <xf numFmtId="0" fontId="0" fillId="46" borderId="22" xfId="491" applyFill="1" applyBorder="1">
      <alignment vertical="center"/>
      <protection/>
    </xf>
    <xf numFmtId="191" fontId="0" fillId="0" borderId="0" xfId="491" applyNumberFormat="1" applyFont="1" applyFill="1" applyAlignment="1">
      <alignment horizontal="right" vertical="center"/>
      <protection/>
    </xf>
    <xf numFmtId="10" fontId="0" fillId="0" borderId="0" xfId="492" applyNumberFormat="1" applyFont="1" applyFill="1" applyAlignment="1">
      <alignment vertical="center"/>
      <protection/>
    </xf>
    <xf numFmtId="10" fontId="0" fillId="0" borderId="0" xfId="491" applyNumberFormat="1" applyFill="1">
      <alignment vertical="center"/>
      <protection/>
    </xf>
    <xf numFmtId="0" fontId="4" fillId="0" borderId="0" xfId="492" applyFont="1" applyFill="1" applyAlignment="1">
      <alignment vertical="center"/>
      <protection/>
    </xf>
    <xf numFmtId="0" fontId="15" fillId="0" borderId="0" xfId="492" applyFont="1" applyFill="1" applyAlignment="1">
      <alignment vertical="center"/>
      <protection/>
    </xf>
    <xf numFmtId="190" fontId="0" fillId="46" borderId="0" xfId="492" applyNumberFormat="1" applyFont="1" applyFill="1" applyAlignment="1">
      <alignment vertical="center"/>
      <protection/>
    </xf>
    <xf numFmtId="0" fontId="4" fillId="0" borderId="8" xfId="492" applyFont="1" applyFill="1" applyBorder="1" applyAlignment="1">
      <alignment horizontal="left" vertical="center" wrapText="1" indent="1"/>
      <protection/>
    </xf>
    <xf numFmtId="0" fontId="4" fillId="0" borderId="8" xfId="492" applyFont="1" applyFill="1" applyBorder="1" applyAlignment="1">
      <alignment horizontal="left" vertical="center" indent="1"/>
      <protection/>
    </xf>
    <xf numFmtId="0" fontId="0" fillId="0" borderId="8" xfId="492" applyFont="1" applyFill="1" applyBorder="1" applyAlignment="1">
      <alignment horizontal="left" vertical="center" indent="2"/>
      <protection/>
    </xf>
    <xf numFmtId="0" fontId="0" fillId="0" borderId="8" xfId="492" applyFont="1" applyFill="1" applyBorder="1" applyAlignment="1">
      <alignment horizontal="left" vertical="center" indent="1"/>
      <protection/>
    </xf>
    <xf numFmtId="0" fontId="4" fillId="0" borderId="0" xfId="492" applyFont="1" applyFill="1" applyBorder="1" applyAlignment="1">
      <alignment horizontal="center" vertical="center" wrapText="1"/>
      <protection/>
    </xf>
    <xf numFmtId="10" fontId="0" fillId="0" borderId="0" xfId="834" applyNumberFormat="1" applyFont="1" applyFill="1" applyBorder="1" applyAlignment="1">
      <alignment horizontal="center" vertical="center"/>
    </xf>
    <xf numFmtId="0" fontId="0" fillId="0" borderId="0" xfId="834" applyNumberFormat="1" applyFont="1" applyFill="1" applyBorder="1" applyAlignment="1">
      <alignment horizontal="center" vertical="center"/>
    </xf>
    <xf numFmtId="200" fontId="4" fillId="0" borderId="8" xfId="492" applyNumberFormat="1" applyFont="1" applyFill="1" applyBorder="1" applyAlignment="1">
      <alignment horizontal="center" vertical="center" wrapText="1"/>
      <protection/>
    </xf>
    <xf numFmtId="200" fontId="0" fillId="0" borderId="8" xfId="141" applyNumberFormat="1" applyFont="1" applyFill="1" applyBorder="1" applyAlignment="1">
      <alignment horizontal="center" vertical="center"/>
    </xf>
    <xf numFmtId="43" fontId="78" fillId="0" borderId="8" xfId="830" applyFont="1" applyFill="1" applyBorder="1" applyAlignment="1">
      <alignment horizontal="center" vertical="center" wrapText="1"/>
    </xf>
    <xf numFmtId="43" fontId="0" fillId="0" borderId="8" xfId="830" applyFont="1" applyFill="1" applyBorder="1" applyAlignment="1">
      <alignment horizontal="center" vertical="center"/>
    </xf>
    <xf numFmtId="43" fontId="78" fillId="0" borderId="8" xfId="830" applyFont="1" applyFill="1" applyBorder="1" applyAlignment="1">
      <alignment horizontal="center" vertical="center"/>
    </xf>
    <xf numFmtId="10" fontId="0" fillId="0" borderId="8" xfId="830" applyNumberFormat="1" applyFont="1" applyFill="1" applyBorder="1" applyAlignment="1">
      <alignment horizontal="center" vertical="center"/>
    </xf>
    <xf numFmtId="10" fontId="0" fillId="0" borderId="8" xfId="830" applyNumberFormat="1" applyFont="1" applyFill="1" applyBorder="1" applyAlignment="1">
      <alignment horizontal="center" vertical="center"/>
    </xf>
    <xf numFmtId="10" fontId="9" fillId="0" borderId="8" xfId="830" applyNumberFormat="1" applyFont="1" applyFill="1" applyBorder="1" applyAlignment="1">
      <alignment horizontal="center" vertical="center"/>
    </xf>
    <xf numFmtId="43" fontId="9" fillId="0" borderId="8" xfId="830" applyFont="1" applyFill="1" applyBorder="1" applyAlignment="1">
      <alignment horizontal="center" vertical="center"/>
    </xf>
    <xf numFmtId="43" fontId="9" fillId="0" borderId="8" xfId="830" applyFont="1" applyFill="1" applyBorder="1" applyAlignment="1">
      <alignment horizontal="center" vertical="center" wrapText="1"/>
    </xf>
    <xf numFmtId="200" fontId="78" fillId="0" borderId="8" xfId="491" applyNumberFormat="1" applyFont="1" applyFill="1" applyBorder="1" applyAlignment="1" applyProtection="1">
      <alignment horizontal="center" vertical="center"/>
      <protection/>
    </xf>
    <xf numFmtId="200" fontId="78" fillId="0" borderId="8" xfId="491" applyNumberFormat="1" applyFont="1" applyFill="1" applyBorder="1" applyAlignment="1">
      <alignment horizontal="center" vertical="center"/>
      <protection/>
    </xf>
    <xf numFmtId="200" fontId="79" fillId="0" borderId="8" xfId="491" applyNumberFormat="1" applyFont="1" applyFill="1" applyBorder="1" applyAlignment="1">
      <alignment horizontal="center" vertical="center"/>
      <protection/>
    </xf>
    <xf numFmtId="0" fontId="0" fillId="0" borderId="8" xfId="491" applyFont="1" applyFill="1" applyBorder="1" applyAlignment="1">
      <alignment horizontal="left" vertical="center" indent="1"/>
      <protection/>
    </xf>
    <xf numFmtId="200" fontId="0" fillId="0" borderId="8" xfId="491" applyNumberFormat="1" applyFont="1" applyFill="1" applyBorder="1" applyAlignment="1" applyProtection="1">
      <alignment horizontal="center" vertical="center"/>
      <protection/>
    </xf>
    <xf numFmtId="200" fontId="0" fillId="0" borderId="8" xfId="141" applyNumberFormat="1" applyFont="1" applyFill="1" applyBorder="1" applyAlignment="1" applyProtection="1">
      <alignment horizontal="center" vertical="center"/>
      <protection/>
    </xf>
    <xf numFmtId="200" fontId="0" fillId="0" borderId="8" xfId="491" applyNumberFormat="1" applyFont="1" applyFill="1" applyBorder="1" applyAlignment="1">
      <alignment horizontal="center" vertical="center"/>
      <protection/>
    </xf>
    <xf numFmtId="200" fontId="0" fillId="0" borderId="8" xfId="830" applyNumberFormat="1" applyFont="1" applyFill="1" applyBorder="1" applyAlignment="1" applyProtection="1">
      <alignment horizontal="center" vertical="center"/>
      <protection/>
    </xf>
    <xf numFmtId="200" fontId="0" fillId="0" borderId="8" xfId="0" applyNumberFormat="1" applyFont="1" applyFill="1" applyBorder="1" applyAlignment="1">
      <alignment horizontal="center" vertical="center"/>
    </xf>
    <xf numFmtId="200" fontId="0" fillId="0" borderId="8" xfId="491" applyNumberFormat="1" applyFont="1" applyFill="1" applyBorder="1" applyAlignment="1">
      <alignment horizontal="left" vertical="center" indent="2"/>
      <protection/>
    </xf>
    <xf numFmtId="200" fontId="0" fillId="0" borderId="8" xfId="491" applyNumberFormat="1" applyFont="1" applyFill="1" applyBorder="1" applyAlignment="1">
      <alignment horizontal="center" vertical="center"/>
      <protection/>
    </xf>
    <xf numFmtId="200" fontId="9" fillId="0" borderId="8" xfId="491" applyNumberFormat="1" applyFont="1" applyFill="1" applyBorder="1" applyAlignment="1">
      <alignment horizontal="center" vertical="center"/>
      <protection/>
    </xf>
    <xf numFmtId="200" fontId="9" fillId="0" borderId="8" xfId="491" applyNumberFormat="1" applyFont="1" applyFill="1" applyBorder="1" applyAlignment="1" applyProtection="1">
      <alignment horizontal="center" vertical="center"/>
      <protection/>
    </xf>
    <xf numFmtId="200" fontId="9" fillId="0" borderId="8" xfId="141" applyNumberFormat="1" applyFont="1" applyFill="1" applyBorder="1" applyAlignment="1" applyProtection="1">
      <alignment horizontal="center" vertical="center"/>
      <protection/>
    </xf>
    <xf numFmtId="10" fontId="0" fillId="0" borderId="8" xfId="491" applyNumberFormat="1" applyFont="1" applyFill="1" applyBorder="1" applyAlignment="1" applyProtection="1">
      <alignment horizontal="center" vertical="center"/>
      <protection/>
    </xf>
    <xf numFmtId="10" fontId="9" fillId="0" borderId="8" xfId="491" applyNumberFormat="1" applyFont="1" applyFill="1" applyBorder="1" applyAlignment="1" applyProtection="1">
      <alignment horizontal="center" vertical="center"/>
      <protection/>
    </xf>
    <xf numFmtId="10" fontId="9" fillId="0" borderId="8" xfId="141" applyNumberFormat="1" applyFont="1" applyFill="1" applyBorder="1" applyAlignment="1" applyProtection="1">
      <alignment horizontal="center" vertical="center"/>
      <protection/>
    </xf>
    <xf numFmtId="10" fontId="0" fillId="0" borderId="8" xfId="141" applyNumberFormat="1" applyFont="1" applyFill="1" applyBorder="1" applyAlignment="1" applyProtection="1">
      <alignment horizontal="center" vertical="center"/>
      <protection/>
    </xf>
    <xf numFmtId="200" fontId="0" fillId="0" borderId="8" xfId="830" applyNumberFormat="1" applyFont="1" applyFill="1" applyBorder="1" applyAlignment="1" applyProtection="1">
      <alignment horizontal="center" vertical="center"/>
      <protection/>
    </xf>
    <xf numFmtId="10" fontId="9" fillId="0" borderId="8" xfId="141" applyNumberFormat="1" applyFont="1" applyFill="1" applyBorder="1" applyAlignment="1">
      <alignment horizontal="center" vertical="center"/>
    </xf>
    <xf numFmtId="10" fontId="0" fillId="0" borderId="8" xfId="141" applyNumberFormat="1" applyFont="1" applyFill="1" applyBorder="1" applyAlignment="1">
      <alignment horizontal="center" vertical="center"/>
    </xf>
    <xf numFmtId="0" fontId="4" fillId="0" borderId="25" xfId="493" applyFont="1" applyFill="1" applyBorder="1" applyAlignment="1">
      <alignment horizontal="center" vertical="center"/>
      <protection/>
    </xf>
    <xf numFmtId="199" fontId="0" fillId="0" borderId="4" xfId="493" applyNumberFormat="1" applyFont="1" applyFill="1" applyBorder="1" applyAlignment="1" applyProtection="1">
      <alignment vertical="center" wrapText="1"/>
      <protection/>
    </xf>
    <xf numFmtId="0" fontId="0" fillId="0" borderId="25" xfId="499" applyFont="1" applyFill="1" applyBorder="1" applyAlignment="1">
      <alignment vertical="center"/>
      <protection/>
    </xf>
    <xf numFmtId="0" fontId="4" fillId="0" borderId="8" xfId="499" applyFont="1" applyFill="1" applyBorder="1" applyAlignment="1">
      <alignment horizontal="center" vertical="center"/>
      <protection/>
    </xf>
    <xf numFmtId="199" fontId="79" fillId="0" borderId="4" xfId="493" applyNumberFormat="1" applyFont="1" applyFill="1" applyBorder="1" applyAlignment="1" applyProtection="1">
      <alignment vertical="center"/>
      <protection/>
    </xf>
    <xf numFmtId="43" fontId="0" fillId="0" borderId="8" xfId="830" applyFont="1" applyFill="1" applyBorder="1" applyAlignment="1" applyProtection="1">
      <alignment horizontal="center" vertical="center"/>
      <protection/>
    </xf>
    <xf numFmtId="199" fontId="0" fillId="0" borderId="25" xfId="493" applyNumberFormat="1" applyFont="1" applyFill="1" applyBorder="1" applyAlignment="1" applyProtection="1">
      <alignment horizontal="left" vertical="center"/>
      <protection/>
    </xf>
    <xf numFmtId="0" fontId="0" fillId="0" borderId="8" xfId="499" applyFont="1" applyFill="1" applyBorder="1" applyAlignment="1">
      <alignment vertical="center"/>
      <protection/>
    </xf>
    <xf numFmtId="0" fontId="0" fillId="0" borderId="8" xfId="499" applyFont="1" applyFill="1" applyBorder="1" applyAlignment="1">
      <alignment vertical="center" wrapText="1"/>
      <protection/>
    </xf>
    <xf numFmtId="0" fontId="0" fillId="0" borderId="8" xfId="499" applyFont="1" applyFill="1" applyBorder="1" applyAlignment="1">
      <alignment vertical="center" wrapText="1"/>
      <protection/>
    </xf>
    <xf numFmtId="0" fontId="73" fillId="0" borderId="0" xfId="499" applyFont="1" applyFill="1" applyAlignment="1">
      <alignment horizontal="right" vertical="center"/>
      <protection/>
    </xf>
    <xf numFmtId="43" fontId="77" fillId="0" borderId="23" xfId="830" applyFont="1" applyBorder="1" applyAlignment="1" applyProtection="1">
      <alignment vertical="center"/>
      <protection/>
    </xf>
    <xf numFmtId="43" fontId="77" fillId="0" borderId="24" xfId="830" applyFont="1" applyBorder="1" applyAlignment="1" applyProtection="1">
      <alignment vertical="center"/>
      <protection/>
    </xf>
    <xf numFmtId="0" fontId="80" fillId="0" borderId="0" xfId="476" applyFont="1" applyBorder="1" applyAlignment="1" applyProtection="1">
      <alignment horizontal="right" vertical="center"/>
      <protection/>
    </xf>
    <xf numFmtId="0" fontId="0" fillId="0" borderId="0" xfId="496" applyBorder="1">
      <alignment vertical="center"/>
      <protection/>
    </xf>
    <xf numFmtId="0" fontId="0" fillId="0" borderId="0" xfId="0" applyBorder="1" applyAlignment="1">
      <alignment/>
    </xf>
    <xf numFmtId="0" fontId="0" fillId="0" borderId="8" xfId="492" applyFont="1" applyFill="1" applyBorder="1" applyAlignment="1">
      <alignment horizontal="left" vertical="center" indent="1"/>
      <protection/>
    </xf>
    <xf numFmtId="43" fontId="0" fillId="0" borderId="0" xfId="830" applyFont="1" applyFill="1" applyAlignment="1">
      <alignment vertical="center"/>
    </xf>
    <xf numFmtId="10" fontId="0" fillId="46" borderId="0" xfId="830" applyNumberFormat="1" applyFont="1" applyFill="1" applyAlignment="1">
      <alignment vertical="center"/>
    </xf>
    <xf numFmtId="10" fontId="0" fillId="0" borderId="0" xfId="830" applyNumberFormat="1" applyFont="1" applyFill="1" applyAlignment="1">
      <alignment vertical="center"/>
    </xf>
    <xf numFmtId="10" fontId="0" fillId="0" borderId="8" xfId="830" applyNumberFormat="1" applyFont="1" applyFill="1" applyBorder="1" applyAlignment="1">
      <alignment horizontal="center" vertical="center"/>
    </xf>
    <xf numFmtId="200" fontId="4" fillId="0" borderId="8" xfId="492" applyNumberFormat="1" applyFont="1" applyFill="1" applyBorder="1" applyAlignment="1">
      <alignment horizontal="center" vertical="center" wrapText="1"/>
      <protection/>
    </xf>
    <xf numFmtId="0" fontId="0" fillId="0" borderId="8" xfId="499" applyFont="1" applyFill="1" applyBorder="1" applyAlignment="1">
      <alignment vertical="center"/>
      <protection/>
    </xf>
    <xf numFmtId="199" fontId="0" fillId="0" borderId="4" xfId="493" applyNumberFormat="1" applyFont="1" applyFill="1" applyBorder="1" applyAlignment="1" applyProtection="1">
      <alignment horizontal="left" vertical="center"/>
      <protection/>
    </xf>
    <xf numFmtId="43" fontId="0" fillId="0" borderId="8" xfId="830" applyFont="1" applyFill="1" applyBorder="1" applyAlignment="1" applyProtection="1">
      <alignment horizontal="center" vertical="center"/>
      <protection/>
    </xf>
    <xf numFmtId="0" fontId="2" fillId="0" borderId="0" xfId="492" applyFont="1" applyFill="1" applyAlignment="1">
      <alignment horizontal="center" vertical="top"/>
      <protection/>
    </xf>
    <xf numFmtId="0" fontId="2" fillId="0" borderId="0" xfId="492" applyFont="1" applyFill="1" applyAlignment="1">
      <alignment horizontal="center" vertical="top"/>
      <protection/>
    </xf>
    <xf numFmtId="0" fontId="4" fillId="0" borderId="8" xfId="492" applyFont="1" applyFill="1" applyBorder="1" applyAlignment="1">
      <alignment horizontal="center" vertical="center"/>
      <protection/>
    </xf>
    <xf numFmtId="190" fontId="4" fillId="0" borderId="8" xfId="492" applyNumberFormat="1" applyFont="1" applyFill="1" applyBorder="1" applyAlignment="1">
      <alignment horizontal="center" vertical="center"/>
      <protection/>
    </xf>
    <xf numFmtId="0" fontId="4" fillId="0" borderId="8" xfId="492" applyFont="1" applyFill="1" applyBorder="1" applyAlignment="1">
      <alignment horizontal="center" vertical="center" wrapText="1"/>
      <protection/>
    </xf>
    <xf numFmtId="0" fontId="0" fillId="0" borderId="26" xfId="492" applyFont="1" applyFill="1" applyBorder="1" applyAlignment="1">
      <alignment horizontal="center" vertical="center"/>
      <protection/>
    </xf>
    <xf numFmtId="0" fontId="0" fillId="0" borderId="26" xfId="492" applyFont="1" applyFill="1" applyBorder="1" applyAlignment="1">
      <alignment horizontal="center" vertical="center"/>
      <protection/>
    </xf>
    <xf numFmtId="0" fontId="2" fillId="0" borderId="0" xfId="491" applyFont="1" applyFill="1" applyAlignment="1">
      <alignment horizontal="center" vertical="top"/>
      <protection/>
    </xf>
    <xf numFmtId="0" fontId="2" fillId="0" borderId="0" xfId="491" applyFont="1" applyFill="1" applyAlignment="1">
      <alignment horizontal="center" vertical="top"/>
      <protection/>
    </xf>
    <xf numFmtId="0" fontId="4" fillId="0" borderId="8" xfId="491" applyFont="1" applyFill="1" applyBorder="1" applyAlignment="1">
      <alignment horizontal="center" vertical="center"/>
      <protection/>
    </xf>
    <xf numFmtId="195" fontId="4" fillId="0" borderId="8" xfId="491" applyNumberFormat="1" applyFont="1" applyFill="1" applyBorder="1" applyAlignment="1">
      <alignment horizontal="center" vertical="center"/>
      <protection/>
    </xf>
    <xf numFmtId="0" fontId="0" fillId="0" borderId="26" xfId="491" applyFont="1" applyFill="1" applyBorder="1" applyAlignment="1">
      <alignment horizontal="center" vertical="center"/>
      <protection/>
    </xf>
    <xf numFmtId="0" fontId="0" fillId="0" borderId="26" xfId="491" applyFont="1" applyFill="1" applyBorder="1" applyAlignment="1">
      <alignment horizontal="center" vertical="center"/>
      <protection/>
    </xf>
    <xf numFmtId="0" fontId="0" fillId="0" borderId="0" xfId="499" applyFont="1" applyFill="1" applyAlignment="1">
      <alignment horizontal="center" vertical="center"/>
      <protection/>
    </xf>
    <xf numFmtId="0" fontId="14" fillId="0" borderId="0" xfId="499" applyFont="1" applyFill="1" applyAlignment="1">
      <alignment horizontal="center" vertical="center"/>
      <protection/>
    </xf>
    <xf numFmtId="0" fontId="13" fillId="0" borderId="8" xfId="476" applyFont="1" applyBorder="1" applyAlignment="1" applyProtection="1">
      <alignment horizontal="center" vertical="center"/>
      <protection/>
    </xf>
    <xf numFmtId="0" fontId="74" fillId="0" borderId="8" xfId="476" applyFont="1" applyBorder="1" applyAlignment="1" applyProtection="1">
      <alignment horizontal="center" vertical="center"/>
      <protection/>
    </xf>
    <xf numFmtId="0" fontId="12" fillId="0" borderId="0" xfId="476" applyFont="1" applyBorder="1" applyAlignment="1" applyProtection="1">
      <alignment horizontal="center" vertical="center"/>
      <protection/>
    </xf>
    <xf numFmtId="0" fontId="12" fillId="0" borderId="0" xfId="476" applyFont="1" applyBorder="1" applyAlignment="1" applyProtection="1">
      <alignment horizontal="center" vertical="center"/>
      <protection/>
    </xf>
    <xf numFmtId="0" fontId="2" fillId="0" borderId="0" xfId="491" applyFont="1" applyFill="1" applyBorder="1" applyAlignment="1">
      <alignment horizontal="center" vertical="top" wrapText="1"/>
      <protection/>
    </xf>
    <xf numFmtId="0" fontId="7" fillId="0" borderId="0" xfId="491" applyFont="1" applyFill="1" applyBorder="1" applyAlignment="1">
      <alignment horizontal="center" vertical="center"/>
      <protection/>
    </xf>
    <xf numFmtId="0" fontId="2" fillId="0" borderId="0" xfId="495" applyFont="1" applyBorder="1" applyAlignment="1">
      <alignment horizontal="center"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59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宝坻区" xfId="237"/>
    <cellStyle name="差_报表" xfId="238"/>
    <cellStyle name="差_不含人员经费系数" xfId="239"/>
    <cellStyle name="差_不含人员经费系数_财力性转移支付2010年预算参考数" xfId="240"/>
    <cellStyle name="差_财政供养人员" xfId="241"/>
    <cellStyle name="差_财政供养人员_财力性转移支付2010年预算参考数" xfId="242"/>
    <cellStyle name="差_测算结果" xfId="243"/>
    <cellStyle name="差_测算结果_财力性转移支付2010年预算参考数" xfId="244"/>
    <cellStyle name="差_测算结果汇总" xfId="245"/>
    <cellStyle name="差_测算结果汇总_财力性转移支付2010年预算参考数" xfId="246"/>
    <cellStyle name="差_成本差异系数" xfId="247"/>
    <cellStyle name="差_成本差异系数（含人口规模）" xfId="248"/>
    <cellStyle name="差_成本差异系数（含人口规模）_财力性转移支付2010年预算参考数" xfId="249"/>
    <cellStyle name="差_成本差异系数_财力性转移支付2010年预算参考数" xfId="250"/>
    <cellStyle name="差_城建部门" xfId="251"/>
    <cellStyle name="差_第五部分(才淼、饶永宏）" xfId="252"/>
    <cellStyle name="差_第一部分：综合全" xfId="253"/>
    <cellStyle name="差_分析缺口率" xfId="254"/>
    <cellStyle name="差_分析缺口率_财力性转移支付2010年预算参考数" xfId="255"/>
    <cellStyle name="差_分县成本差异系数" xfId="256"/>
    <cellStyle name="差_分县成本差异系数_不含人员经费系数" xfId="257"/>
    <cellStyle name="差_分县成本差异系数_不含人员经费系数_财力性转移支付2010年预算参考数" xfId="258"/>
    <cellStyle name="差_分县成本差异系数_财力性转移支付2010年预算参考数" xfId="259"/>
    <cellStyle name="差_分县成本差异系数_民生政策最低支出需求" xfId="260"/>
    <cellStyle name="差_分县成本差异系数_民生政策最低支出需求_财力性转移支付2010年预算参考数" xfId="261"/>
    <cellStyle name="差_附表" xfId="262"/>
    <cellStyle name="差_附表_财力性转移支付2010年预算参考数" xfId="263"/>
    <cellStyle name="差_行政(燃修费)" xfId="264"/>
    <cellStyle name="差_行政(燃修费)_不含人员经费系数" xfId="265"/>
    <cellStyle name="差_行政(燃修费)_不含人员经费系数_财力性转移支付2010年预算参考数" xfId="266"/>
    <cellStyle name="差_行政(燃修费)_财力性转移支付2010年预算参考数" xfId="267"/>
    <cellStyle name="差_行政(燃修费)_民生政策最低支出需求" xfId="268"/>
    <cellStyle name="差_行政(燃修费)_民生政策最低支出需求_财力性转移支付2010年预算参考数" xfId="269"/>
    <cellStyle name="差_行政(燃修费)_县市旗测算-新科目（含人口规模效应）" xfId="270"/>
    <cellStyle name="差_行政(燃修费)_县市旗测算-新科目（含人口规模效应）_财力性转移支付2010年预算参考数" xfId="271"/>
    <cellStyle name="差_行政（人员）" xfId="272"/>
    <cellStyle name="差_行政（人员）_不含人员经费系数" xfId="273"/>
    <cellStyle name="差_行政（人员）_不含人员经费系数_财力性转移支付2010年预算参考数" xfId="274"/>
    <cellStyle name="差_行政（人员）_财力性转移支付2010年预算参考数" xfId="275"/>
    <cellStyle name="差_行政（人员）_民生政策最低支出需求" xfId="276"/>
    <cellStyle name="差_行政（人员）_民生政策最低支出需求_财力性转移支付2010年预算参考数" xfId="277"/>
    <cellStyle name="差_行政（人员）_县市旗测算-新科目（含人口规模效应）" xfId="278"/>
    <cellStyle name="差_行政（人员）_县市旗测算-新科目（含人口规模效应）_财力性转移支付2010年预算参考数" xfId="279"/>
    <cellStyle name="差_行政公检法测算" xfId="280"/>
    <cellStyle name="差_行政公检法测算_不含人员经费系数" xfId="281"/>
    <cellStyle name="差_行政公检法测算_不含人员经费系数_财力性转移支付2010年预算参考数" xfId="282"/>
    <cellStyle name="差_行政公检法测算_财力性转移支付2010年预算参考数" xfId="283"/>
    <cellStyle name="差_行政公检法测算_民生政策最低支出需求" xfId="284"/>
    <cellStyle name="差_行政公检法测算_民生政策最低支出需求_财力性转移支付2010年预算参考数" xfId="285"/>
    <cellStyle name="差_行政公检法测算_县市旗测算-新科目（含人口规模效应）" xfId="286"/>
    <cellStyle name="差_行政公检法测算_县市旗测算-新科目（含人口规模效应）_财力性转移支付2010年预算参考数" xfId="287"/>
    <cellStyle name="差_河南 缺口县区测算(地方填报)" xfId="288"/>
    <cellStyle name="差_河南 缺口县区测算(地方填报)_财力性转移支付2010年预算参考数" xfId="289"/>
    <cellStyle name="差_河南 缺口县区测算(地方填报白)" xfId="290"/>
    <cellStyle name="差_河南 缺口县区测算(地方填报白)_财力性转移支付2010年预算参考数" xfId="291"/>
    <cellStyle name="差_核定人数对比" xfId="292"/>
    <cellStyle name="差_核定人数对比_财力性转移支付2010年预算参考数" xfId="293"/>
    <cellStyle name="差_核定人数下发表" xfId="294"/>
    <cellStyle name="差_核定人数下发表_财力性转移支付2010年预算参考数" xfId="295"/>
    <cellStyle name="差_汇总" xfId="296"/>
    <cellStyle name="差_汇总_财力性转移支付2010年预算参考数" xfId="297"/>
    <cellStyle name="差_汇总表" xfId="298"/>
    <cellStyle name="差_汇总表_财力性转移支付2010年预算参考数" xfId="299"/>
    <cellStyle name="差_汇总表4" xfId="300"/>
    <cellStyle name="差_汇总表4_财力性转移支付2010年预算参考数" xfId="301"/>
    <cellStyle name="差_汇总表提前告知区县" xfId="302"/>
    <cellStyle name="差_汇总-县级财政报表附表" xfId="303"/>
    <cellStyle name="差_检验表" xfId="304"/>
    <cellStyle name="差_检验表（调整后）" xfId="305"/>
    <cellStyle name="差_教育(按照总人口测算）—20080416" xfId="306"/>
    <cellStyle name="差_教育(按照总人口测算）—20080416_不含人员经费系数" xfId="307"/>
    <cellStyle name="差_教育(按照总人口测算）—20080416_不含人员经费系数_财力性转移支付2010年预算参考数" xfId="308"/>
    <cellStyle name="差_教育(按照总人口测算）—20080416_财力性转移支付2010年预算参考数" xfId="309"/>
    <cellStyle name="差_教育(按照总人口测算）—20080416_民生政策最低支出需求" xfId="310"/>
    <cellStyle name="差_教育(按照总人口测算）—20080416_民生政策最低支出需求_财力性转移支付2010年预算参考数" xfId="311"/>
    <cellStyle name="差_教育(按照总人口测算）—20080416_县市旗测算-新科目（含人口规模效应）" xfId="312"/>
    <cellStyle name="差_教育(按照总人口测算）—20080416_县市旗测算-新科目（含人口规模效应）_财力性转移支付2010年预算参考数" xfId="313"/>
    <cellStyle name="差_丽江汇总" xfId="314"/>
    <cellStyle name="差_民生政策最低支出需求" xfId="315"/>
    <cellStyle name="差_民生政策最低支出需求_财力性转移支付2010年预算参考数" xfId="316"/>
    <cellStyle name="差_农林水和城市维护标准支出20080505－县区合计" xfId="317"/>
    <cellStyle name="差_农林水和城市维护标准支出20080505－县区合计_不含人员经费系数" xfId="318"/>
    <cellStyle name="差_农林水和城市维护标准支出20080505－县区合计_不含人员经费系数_财力性转移支付2010年预算参考数" xfId="319"/>
    <cellStyle name="差_农林水和城市维护标准支出20080505－县区合计_财力性转移支付2010年预算参考数" xfId="320"/>
    <cellStyle name="差_农林水和城市维护标准支出20080505－县区合计_民生政策最低支出需求" xfId="321"/>
    <cellStyle name="差_农林水和城市维护标准支出20080505－县区合计_民生政策最低支出需求_财力性转移支付2010年预算参考数" xfId="322"/>
    <cellStyle name="差_农林水和城市维护标准支出20080505－县区合计_县市旗测算-新科目（含人口规模效应）" xfId="323"/>
    <cellStyle name="差_农林水和城市维护标准支出20080505－县区合计_县市旗测算-新科目（含人口规模效应）_财力性转移支付2010年预算参考数" xfId="324"/>
    <cellStyle name="差_平邑" xfId="325"/>
    <cellStyle name="差_平邑_财力性转移支付2010年预算参考数" xfId="326"/>
    <cellStyle name="差_其他部门(按照总人口测算）—20080416" xfId="327"/>
    <cellStyle name="差_其他部门(按照总人口测算）—20080416_不含人员经费系数" xfId="328"/>
    <cellStyle name="差_其他部门(按照总人口测算）—20080416_不含人员经费系数_财力性转移支付2010年预算参考数" xfId="329"/>
    <cellStyle name="差_其他部门(按照总人口测算）—20080416_财力性转移支付2010年预算参考数" xfId="330"/>
    <cellStyle name="差_其他部门(按照总人口测算）—20080416_民生政策最低支出需求" xfId="331"/>
    <cellStyle name="差_其他部门(按照总人口测算）—20080416_民生政策最低支出需求_财力性转移支付2010年预算参考数" xfId="332"/>
    <cellStyle name="差_其他部门(按照总人口测算）—20080416_县市旗测算-新科目（含人口规模效应）" xfId="333"/>
    <cellStyle name="差_其他部门(按照总人口测算）—20080416_县市旗测算-新科目（含人口规模效应）_财力性转移支付2010年预算参考数" xfId="334"/>
    <cellStyle name="差_青海 缺口县区测算(地方填报)" xfId="335"/>
    <cellStyle name="差_青海 缺口县区测算(地方填报)_财力性转移支付2010年预算参考数" xfId="336"/>
    <cellStyle name="差_缺口县区测算" xfId="337"/>
    <cellStyle name="差_缺口县区测算（11.13）" xfId="338"/>
    <cellStyle name="差_缺口县区测算（11.13）_财力性转移支付2010年预算参考数" xfId="339"/>
    <cellStyle name="差_缺口县区测算(按2007支出增长25%测算)" xfId="340"/>
    <cellStyle name="差_缺口县区测算(按2007支出增长25%测算)_财力性转移支付2010年预算参考数" xfId="341"/>
    <cellStyle name="差_缺口县区测算(按核定人数)" xfId="342"/>
    <cellStyle name="差_缺口县区测算(按核定人数)_财力性转移支付2010年预算参考数" xfId="343"/>
    <cellStyle name="差_缺口县区测算(财政部标准)" xfId="344"/>
    <cellStyle name="差_缺口县区测算(财政部标准)_财力性转移支付2010年预算参考数" xfId="345"/>
    <cellStyle name="差_缺口县区测算_财力性转移支付2010年预算参考数" xfId="346"/>
    <cellStyle name="差_人员工资和公用经费" xfId="347"/>
    <cellStyle name="差_人员工资和公用经费_财力性转移支付2010年预算参考数" xfId="348"/>
    <cellStyle name="差_人员工资和公用经费2" xfId="349"/>
    <cellStyle name="差_人员工资和公用经费2_财力性转移支付2010年预算参考数" xfId="350"/>
    <cellStyle name="差_人员工资和公用经费3" xfId="351"/>
    <cellStyle name="差_人员工资和公用经费3_财力性转移支付2010年预算参考数" xfId="352"/>
    <cellStyle name="差_山东省民生支出标准" xfId="353"/>
    <cellStyle name="差_山东省民生支出标准_财力性转移支付2010年预算参考数" xfId="354"/>
    <cellStyle name="差_社保处下达区县2015年指标（第二批）" xfId="355"/>
    <cellStyle name="差_市辖区测算20080510" xfId="356"/>
    <cellStyle name="差_市辖区测算20080510_不含人员经费系数" xfId="357"/>
    <cellStyle name="差_市辖区测算20080510_不含人员经费系数_财力性转移支付2010年预算参考数" xfId="358"/>
    <cellStyle name="差_市辖区测算20080510_财力性转移支付2010年预算参考数" xfId="359"/>
    <cellStyle name="差_市辖区测算20080510_民生政策最低支出需求" xfId="360"/>
    <cellStyle name="差_市辖区测算20080510_民生政策最低支出需求_财力性转移支付2010年预算参考数" xfId="361"/>
    <cellStyle name="差_市辖区测算20080510_县市旗测算-新科目（含人口规模效应）" xfId="362"/>
    <cellStyle name="差_市辖区测算20080510_县市旗测算-新科目（含人口规模效应）_财力性转移支付2010年预算参考数" xfId="363"/>
    <cellStyle name="差_市辖区测算-新科目（20080626）" xfId="364"/>
    <cellStyle name="差_市辖区测算-新科目（20080626）_不含人员经费系数" xfId="365"/>
    <cellStyle name="差_市辖区测算-新科目（20080626）_不含人员经费系数_财力性转移支付2010年预算参考数" xfId="366"/>
    <cellStyle name="差_市辖区测算-新科目（20080626）_财力性转移支付2010年预算参考数" xfId="367"/>
    <cellStyle name="差_市辖区测算-新科目（20080626）_民生政策最低支出需求" xfId="368"/>
    <cellStyle name="差_市辖区测算-新科目（20080626）_民生政策最低支出需求_财力性转移支付2010年预算参考数" xfId="369"/>
    <cellStyle name="差_市辖区测算-新科目（20080626）_县市旗测算-新科目（含人口规模效应）" xfId="370"/>
    <cellStyle name="差_市辖区测算-新科目（20080626）_县市旗测算-新科目（含人口规模效应）_财力性转移支付2010年预算参考数" xfId="371"/>
    <cellStyle name="差_数据--基础数据--预算组--2015年人代会预算部分--2015.01.20--人代会前第6稿--按姚局意见改--调市级项级明细" xfId="372"/>
    <cellStyle name="差_数据--基础数据--预算组--2015年人代会预算部分--2015.01.20--人代会前第6稿--按姚局意见改--调市级项级明细_（自用）西青区2016年政府预算公开表" xfId="373"/>
    <cellStyle name="差_数据--基础数据--预算组--2015年人代会预算部分--2015.01.20--人代会前第6稿--按姚局意见改--调市级项级明细_（自用）西青区2017年政府预算公开表" xfId="374"/>
    <cellStyle name="差_数据--基础数据--预算组--2015年人代会预算部分--2015.01.20--人代会前第6稿--按姚局意见改--调市级项级明细_（自用版）西青区2016年预算执行情况及2017年预算表" xfId="375"/>
    <cellStyle name="差_数据--基础数据--预算组--2015年人代会预算部分--2015.01.20--人代会前第6稿--按姚局意见改--调市级项级明细_2015年决算公开表" xfId="376"/>
    <cellStyle name="差_数据--基础数据--预算组--2015年人代会预算部分--2015.01.20--人代会前第6稿--按姚局意见改--调市级项级明细_2016年西青区预算公开表" xfId="377"/>
    <cellStyle name="差_数据--基础数据--预算组--2015年人代会预算部分--2015.01.20--人代会前第6稿--按姚局意见改--调市级项级明细_222222222222  2016" xfId="378"/>
    <cellStyle name="差_数据--基础数据--预算组--2015年人代会预算部分--2015.01.20--人代会前第6稿--按姚局意见改--调市级项级明细_区县政府预算公开整改--表" xfId="379"/>
    <cellStyle name="差_数据--基础数据--预算组--2015年人代会预算部分--2015.01.20--人代会前第6稿--按姚局意见改--调市级项级明细_天津市2017年预算公开表样" xfId="380"/>
    <cellStyle name="差_数据--基础数据--预算组--2015年人代会预算部分--2015.01.20--人代会前第6稿--按姚局意见改--调市级项级明细_西青区2016年政府预算公开表" xfId="381"/>
    <cellStyle name="差_数据--基础数据--预算组--2015年人代会预算部分--2015.01.20--人代会前第6稿--按姚局意见改--调市级项级明细_政府预算公开模板" xfId="382"/>
    <cellStyle name="差_同德" xfId="383"/>
    <cellStyle name="差_同德_财力性转移支付2010年预算参考数" xfId="384"/>
    <cellStyle name="差_危改资金测算" xfId="385"/>
    <cellStyle name="差_危改资金测算_财力性转移支付2010年预算参考数" xfId="386"/>
    <cellStyle name="差_卫生(按照总人口测算）—20080416" xfId="387"/>
    <cellStyle name="差_卫生(按照总人口测算）—20080416_不含人员经费系数" xfId="388"/>
    <cellStyle name="差_卫生(按照总人口测算）—20080416_不含人员经费系数_财力性转移支付2010年预算参考数" xfId="389"/>
    <cellStyle name="差_卫生(按照总人口测算）—20080416_财力性转移支付2010年预算参考数" xfId="390"/>
    <cellStyle name="差_卫生(按照总人口测算）—20080416_民生政策最低支出需求" xfId="391"/>
    <cellStyle name="差_卫生(按照总人口测算）—20080416_民生政策最低支出需求_财力性转移支付2010年预算参考数" xfId="392"/>
    <cellStyle name="差_卫生(按照总人口测算）—20080416_县市旗测算-新科目（含人口规模效应）" xfId="393"/>
    <cellStyle name="差_卫生(按照总人口测算）—20080416_县市旗测算-新科目（含人口规模效应）_财力性转移支付2010年预算参考数" xfId="394"/>
    <cellStyle name="差_卫生部门" xfId="395"/>
    <cellStyle name="差_卫生部门_财力性转移支付2010年预算参考数" xfId="396"/>
    <cellStyle name="差_文体广播部门" xfId="397"/>
    <cellStyle name="差_文体广播事业(按照总人口测算）—20080416" xfId="398"/>
    <cellStyle name="差_文体广播事业(按照总人口测算）—20080416_不含人员经费系数" xfId="399"/>
    <cellStyle name="差_文体广播事业(按照总人口测算）—20080416_不含人员经费系数_财力性转移支付2010年预算参考数" xfId="400"/>
    <cellStyle name="差_文体广播事业(按照总人口测算）—20080416_财力性转移支付2010年预算参考数" xfId="401"/>
    <cellStyle name="差_文体广播事业(按照总人口测算）—20080416_民生政策最低支出需求" xfId="402"/>
    <cellStyle name="差_文体广播事业(按照总人口测算）—20080416_民生政策最低支出需求_财力性转移支付2010年预算参考数" xfId="403"/>
    <cellStyle name="差_文体广播事业(按照总人口测算）—20080416_县市旗测算-新科目（含人口规模效应）" xfId="404"/>
    <cellStyle name="差_文体广播事业(按照总人口测算）—20080416_县市旗测算-新科目（含人口规模效应）_财力性转移支付2010年预算参考数" xfId="405"/>
    <cellStyle name="差_县区合并测算20080421" xfId="406"/>
    <cellStyle name="差_县区合并测算20080421_不含人员经费系数" xfId="407"/>
    <cellStyle name="差_县区合并测算20080421_不含人员经费系数_财力性转移支付2010年预算参考数" xfId="408"/>
    <cellStyle name="差_县区合并测算20080421_财力性转移支付2010年预算参考数" xfId="409"/>
    <cellStyle name="差_县区合并测算20080421_民生政策最低支出需求" xfId="410"/>
    <cellStyle name="差_县区合并测算20080421_民生政策最低支出需求_财力性转移支付2010年预算参考数" xfId="411"/>
    <cellStyle name="差_县区合并测算20080421_县市旗测算-新科目（含人口规模效应）" xfId="412"/>
    <cellStyle name="差_县区合并测算20080421_县市旗测算-新科目（含人口规模效应）_财力性转移支付2010年预算参考数" xfId="413"/>
    <cellStyle name="差_县区合并测算20080423(按照各省比重）" xfId="414"/>
    <cellStyle name="差_县区合并测算20080423(按照各省比重）_不含人员经费系数" xfId="415"/>
    <cellStyle name="差_县区合并测算20080423(按照各省比重）_不含人员经费系数_财力性转移支付2010年预算参考数" xfId="416"/>
    <cellStyle name="差_县区合并测算20080423(按照各省比重）_财力性转移支付2010年预算参考数" xfId="417"/>
    <cellStyle name="差_县区合并测算20080423(按照各省比重）_民生政策最低支出需求" xfId="418"/>
    <cellStyle name="差_县区合并测算20080423(按照各省比重）_民生政策最低支出需求_财力性转移支付2010年预算参考数" xfId="419"/>
    <cellStyle name="差_县区合并测算20080423(按照各省比重）_县市旗测算-新科目（含人口规模效应）" xfId="420"/>
    <cellStyle name="差_县区合并测算20080423(按照各省比重）_县市旗测算-新科目（含人口规模效应）_财力性转移支付2010年预算参考数" xfId="421"/>
    <cellStyle name="差_县市旗测算20080508" xfId="422"/>
    <cellStyle name="差_县市旗测算20080508_不含人员经费系数" xfId="423"/>
    <cellStyle name="差_县市旗测算20080508_不含人员经费系数_财力性转移支付2010年预算参考数" xfId="424"/>
    <cellStyle name="差_县市旗测算20080508_财力性转移支付2010年预算参考数" xfId="425"/>
    <cellStyle name="差_县市旗测算20080508_民生政策最低支出需求" xfId="426"/>
    <cellStyle name="差_县市旗测算20080508_民生政策最低支出需求_财力性转移支付2010年预算参考数" xfId="427"/>
    <cellStyle name="差_县市旗测算20080508_县市旗测算-新科目（含人口规模效应）" xfId="428"/>
    <cellStyle name="差_县市旗测算20080508_县市旗测算-新科目（含人口规模效应）_财力性转移支付2010年预算参考数" xfId="429"/>
    <cellStyle name="差_县市旗测算-新科目（20080626）" xfId="430"/>
    <cellStyle name="差_县市旗测算-新科目（20080626）_不含人员经费系数" xfId="431"/>
    <cellStyle name="差_县市旗测算-新科目（20080626）_不含人员经费系数_财力性转移支付2010年预算参考数" xfId="432"/>
    <cellStyle name="差_县市旗测算-新科目（20080626）_财力性转移支付2010年预算参考数" xfId="433"/>
    <cellStyle name="差_县市旗测算-新科目（20080626）_民生政策最低支出需求" xfId="434"/>
    <cellStyle name="差_县市旗测算-新科目（20080626）_民生政策最低支出需求_财力性转移支付2010年预算参考数" xfId="435"/>
    <cellStyle name="差_县市旗测算-新科目（20080626）_县市旗测算-新科目（含人口规模效应）" xfId="436"/>
    <cellStyle name="差_县市旗测算-新科目（20080626）_县市旗测算-新科目（含人口规模效应）_财力性转移支付2010年预算参考数" xfId="437"/>
    <cellStyle name="差_县市旗测算-新科目（20080627）" xfId="438"/>
    <cellStyle name="差_县市旗测算-新科目（20080627）_不含人员经费系数" xfId="439"/>
    <cellStyle name="差_县市旗测算-新科目（20080627）_不含人员经费系数_财力性转移支付2010年预算参考数" xfId="440"/>
    <cellStyle name="差_县市旗测算-新科目（20080627）_财力性转移支付2010年预算参考数" xfId="441"/>
    <cellStyle name="差_县市旗测算-新科目（20080627）_民生政策最低支出需求" xfId="442"/>
    <cellStyle name="差_县市旗测算-新科目（20080627）_民生政策最低支出需求_财力性转移支付2010年预算参考数" xfId="443"/>
    <cellStyle name="差_县市旗测算-新科目（20080627）_县市旗测算-新科目（含人口规模效应）" xfId="444"/>
    <cellStyle name="差_县市旗测算-新科目（20080627）_县市旗测算-新科目（含人口规模效应）_财力性转移支付2010年预算参考数" xfId="445"/>
    <cellStyle name="差_一般预算支出口径剔除表" xfId="446"/>
    <cellStyle name="差_一般预算支出口径剔除表_财力性转移支付2010年预算参考数" xfId="447"/>
    <cellStyle name="差_云南 缺口县区测算(地方填报)" xfId="448"/>
    <cellStyle name="差_云南 缺口县区测算(地方填报)_财力性转移支付2010年预算参考数" xfId="449"/>
    <cellStyle name="差_云南省2008年转移支付测算——州市本级考核部分及政策性测算" xfId="450"/>
    <cellStyle name="差_云南省2008年转移支付测算——州市本级考核部分及政策性测算_财力性转移支付2010年预算参考数" xfId="451"/>
    <cellStyle name="差_重点民生支出需求测算表社保（农村低保）081112" xfId="452"/>
    <cellStyle name="差_自行调整差异系数顺序" xfId="453"/>
    <cellStyle name="差_自行调整差异系数顺序_财力性转移支付2010年预算参考数" xfId="454"/>
    <cellStyle name="差_总人口" xfId="455"/>
    <cellStyle name="差_总人口_财力性转移支付2010年预算参考数" xfId="456"/>
    <cellStyle name="常规 10" xfId="457"/>
    <cellStyle name="常规 11" xfId="458"/>
    <cellStyle name="常规 11 2" xfId="459"/>
    <cellStyle name="常规 11_财力性转移支付2009年预算参考数" xfId="460"/>
    <cellStyle name="常规 12" xfId="461"/>
    <cellStyle name="常规 13" xfId="462"/>
    <cellStyle name="常规 14" xfId="463"/>
    <cellStyle name="常规 15" xfId="464"/>
    <cellStyle name="常规 16" xfId="465"/>
    <cellStyle name="常规 17" xfId="466"/>
    <cellStyle name="常规 18" xfId="467"/>
    <cellStyle name="常规 19" xfId="468"/>
    <cellStyle name="常规 2" xfId="469"/>
    <cellStyle name="常规 2 2" xfId="470"/>
    <cellStyle name="常规 2 3" xfId="471"/>
    <cellStyle name="常规 2_004-2010年增消两税返还情况表" xfId="472"/>
    <cellStyle name="常规 20" xfId="473"/>
    <cellStyle name="常规 21" xfId="474"/>
    <cellStyle name="常规 22" xfId="475"/>
    <cellStyle name="常规 23" xfId="476"/>
    <cellStyle name="常规 24" xfId="477"/>
    <cellStyle name="常规 25" xfId="478"/>
    <cellStyle name="常规 26" xfId="479"/>
    <cellStyle name="常规 27" xfId="480"/>
    <cellStyle name="常规 3" xfId="481"/>
    <cellStyle name="常规 4" xfId="482"/>
    <cellStyle name="常规 4 2" xfId="483"/>
    <cellStyle name="常规 4_2008年横排表0721" xfId="484"/>
    <cellStyle name="常规 5" xfId="485"/>
    <cellStyle name="常规 6" xfId="486"/>
    <cellStyle name="常规 7" xfId="487"/>
    <cellStyle name="常规 7 2" xfId="488"/>
    <cellStyle name="常规 8" xfId="489"/>
    <cellStyle name="常规 9" xfId="490"/>
    <cellStyle name="常规_（20091202）人代会附表-表样" xfId="491"/>
    <cellStyle name="常规_（修改后）新科目人代会报表---印刷稿5.8" xfId="492"/>
    <cellStyle name="常规_（自用）西青区2017年政府预算公开表" xfId="493"/>
    <cellStyle name="常规_2006年支出预算表（2006-02-24）最最后稿" xfId="494"/>
    <cellStyle name="常规_2014-09-26-关于我市全口径预算编制情况的报告（附表）" xfId="495"/>
    <cellStyle name="常规_2015年社会保险基金预算草案表样（报人大）" xfId="496"/>
    <cellStyle name="常规_2016年科目0114" xfId="497"/>
    <cellStyle name="常规_2016人代会附表（2015-9-11）（姚局）-财经委" xfId="498"/>
    <cellStyle name="常规_表二---电子版" xfId="499"/>
    <cellStyle name="超级链接" xfId="500"/>
    <cellStyle name="Hyperlink" xfId="501"/>
    <cellStyle name="分级显示行_1_13区汇总" xfId="502"/>
    <cellStyle name="归盒啦_95" xfId="503"/>
    <cellStyle name="好" xfId="504"/>
    <cellStyle name="好 2" xfId="505"/>
    <cellStyle name="好_00省级(打印)" xfId="506"/>
    <cellStyle name="好_03昭通" xfId="507"/>
    <cellStyle name="好_0502通海县" xfId="508"/>
    <cellStyle name="好_05潍坊" xfId="509"/>
    <cellStyle name="好_0605石屏县" xfId="510"/>
    <cellStyle name="好_0605石屏县_财力性转移支付2010年预算参考数" xfId="511"/>
    <cellStyle name="好_07临沂" xfId="512"/>
    <cellStyle name="好_09黑龙江" xfId="513"/>
    <cellStyle name="好_09黑龙江_财力性转移支付2010年预算参考数" xfId="514"/>
    <cellStyle name="好_1" xfId="515"/>
    <cellStyle name="好_1_财力性转移支付2010年预算参考数" xfId="516"/>
    <cellStyle name="好_1110洱源县" xfId="517"/>
    <cellStyle name="好_1110洱源县_财力性转移支付2010年预算参考数" xfId="518"/>
    <cellStyle name="好_11大理" xfId="519"/>
    <cellStyle name="好_11大理_财力性转移支付2010年预算参考数" xfId="520"/>
    <cellStyle name="好_12滨州" xfId="521"/>
    <cellStyle name="好_12滨州_财力性转移支付2010年预算参考数" xfId="522"/>
    <cellStyle name="好_14安徽" xfId="523"/>
    <cellStyle name="好_14安徽_财力性转移支付2010年预算参考数" xfId="524"/>
    <cellStyle name="好_2" xfId="525"/>
    <cellStyle name="好_2_财力性转移支付2010年预算参考数" xfId="526"/>
    <cellStyle name="好_2006年22湖南" xfId="527"/>
    <cellStyle name="好_2006年22湖南_财力性转移支付2010年预算参考数" xfId="528"/>
    <cellStyle name="好_2006年27重庆" xfId="529"/>
    <cellStyle name="好_2006年27重庆_财力性转移支付2010年预算参考数" xfId="530"/>
    <cellStyle name="好_2006年28四川" xfId="531"/>
    <cellStyle name="好_2006年28四川_财力性转移支付2010年预算参考数" xfId="532"/>
    <cellStyle name="好_2006年30云南" xfId="533"/>
    <cellStyle name="好_2006年33甘肃" xfId="534"/>
    <cellStyle name="好_2006年34青海" xfId="535"/>
    <cellStyle name="好_2006年34青海_财力性转移支付2010年预算参考数" xfId="536"/>
    <cellStyle name="好_2006年全省财力计算表（中央、决算）" xfId="537"/>
    <cellStyle name="好_2006年水利统计指标统计表" xfId="538"/>
    <cellStyle name="好_2006年水利统计指标统计表_财力性转移支付2010年预算参考数" xfId="539"/>
    <cellStyle name="好_2007年收支情况及2008年收支预计表(汇总表)" xfId="540"/>
    <cellStyle name="好_2007年收支情况及2008年收支预计表(汇总表)_财力性转移支付2010年预算参考数" xfId="541"/>
    <cellStyle name="好_2007年一般预算支出剔除" xfId="542"/>
    <cellStyle name="好_2007年一般预算支出剔除_财力性转移支付2010年预算参考数" xfId="543"/>
    <cellStyle name="好_2007一般预算支出口径剔除表" xfId="544"/>
    <cellStyle name="好_2007一般预算支出口径剔除表_财力性转移支付2010年预算参考数" xfId="545"/>
    <cellStyle name="好_2008计算资料（8月5）" xfId="546"/>
    <cellStyle name="好_2008年全省汇总收支计算表" xfId="547"/>
    <cellStyle name="好_2008年全省汇总收支计算表_财力性转移支付2010年预算参考数" xfId="548"/>
    <cellStyle name="好_2008年一般预算支出预计" xfId="549"/>
    <cellStyle name="好_2008年预计支出与2007年对比" xfId="550"/>
    <cellStyle name="好_2008年支出核定" xfId="551"/>
    <cellStyle name="好_2008年支出调整" xfId="552"/>
    <cellStyle name="好_2008年支出调整_财力性转移支付2010年预算参考数" xfId="553"/>
    <cellStyle name="好_2015年社会保险基金预算草案表样（报人大）" xfId="554"/>
    <cellStyle name="好_2016年科目0114" xfId="555"/>
    <cellStyle name="好_2016人代会附表（2015-9-11）（姚局）-财经委" xfId="556"/>
    <cellStyle name="好_20河南" xfId="557"/>
    <cellStyle name="好_20河南_财力性转移支付2010年预算参考数" xfId="558"/>
    <cellStyle name="好_22湖南" xfId="559"/>
    <cellStyle name="好_22湖南_财力性转移支付2010年预算参考数" xfId="560"/>
    <cellStyle name="好_27重庆" xfId="561"/>
    <cellStyle name="好_27重庆_财力性转移支付2010年预算参考数" xfId="562"/>
    <cellStyle name="好_28四川" xfId="563"/>
    <cellStyle name="好_28四川_财力性转移支付2010年预算参考数" xfId="564"/>
    <cellStyle name="好_30云南" xfId="565"/>
    <cellStyle name="好_30云南_1" xfId="566"/>
    <cellStyle name="好_30云南_1_财力性转移支付2010年预算参考数" xfId="567"/>
    <cellStyle name="好_33甘肃" xfId="568"/>
    <cellStyle name="好_34青海" xfId="569"/>
    <cellStyle name="好_34青海_1" xfId="570"/>
    <cellStyle name="好_34青海_1_财力性转移支付2010年预算参考数" xfId="571"/>
    <cellStyle name="好_34青海_财力性转移支付2010年预算参考数" xfId="572"/>
    <cellStyle name="好_530623_2006年县级财政报表附表" xfId="573"/>
    <cellStyle name="好_530629_2006年县级财政报表附表" xfId="574"/>
    <cellStyle name="好_5334_2006年迪庆县级财政报表附表" xfId="575"/>
    <cellStyle name="好_Book1" xfId="576"/>
    <cellStyle name="好_Book1_财力性转移支付2010年预算参考数" xfId="577"/>
    <cellStyle name="好_Book2" xfId="578"/>
    <cellStyle name="好_Book2_财力性转移支付2010年预算参考数" xfId="579"/>
    <cellStyle name="好_gdp" xfId="580"/>
    <cellStyle name="好_M01-2(州市补助收入)" xfId="581"/>
    <cellStyle name="好_安徽 缺口县区测算(地方填报)1" xfId="582"/>
    <cellStyle name="好_安徽 缺口县区测算(地方填报)1_财力性转移支付2010年预算参考数" xfId="583"/>
    <cellStyle name="好_宝坻区" xfId="584"/>
    <cellStyle name="好_报表" xfId="585"/>
    <cellStyle name="好_不含人员经费系数" xfId="586"/>
    <cellStyle name="好_不含人员经费系数_财力性转移支付2010年预算参考数" xfId="587"/>
    <cellStyle name="好_财政供养人员" xfId="588"/>
    <cellStyle name="好_财政供养人员_财力性转移支付2010年预算参考数" xfId="589"/>
    <cellStyle name="好_测算结果" xfId="590"/>
    <cellStyle name="好_测算结果_财力性转移支付2010年预算参考数" xfId="591"/>
    <cellStyle name="好_测算结果汇总" xfId="592"/>
    <cellStyle name="好_测算结果汇总_财力性转移支付2010年预算参考数" xfId="593"/>
    <cellStyle name="好_成本差异系数" xfId="594"/>
    <cellStyle name="好_成本差异系数（含人口规模）" xfId="595"/>
    <cellStyle name="好_成本差异系数（含人口规模）_财力性转移支付2010年预算参考数" xfId="596"/>
    <cellStyle name="好_成本差异系数_财力性转移支付2010年预算参考数" xfId="597"/>
    <cellStyle name="好_城建部门" xfId="598"/>
    <cellStyle name="好_第五部分(才淼、饶永宏）" xfId="599"/>
    <cellStyle name="好_第一部分：综合全" xfId="600"/>
    <cellStyle name="好_分析缺口率" xfId="601"/>
    <cellStyle name="好_分析缺口率_财力性转移支付2010年预算参考数" xfId="602"/>
    <cellStyle name="好_分县成本差异系数" xfId="603"/>
    <cellStyle name="好_分县成本差异系数_不含人员经费系数" xfId="604"/>
    <cellStyle name="好_分县成本差异系数_不含人员经费系数_财力性转移支付2010年预算参考数" xfId="605"/>
    <cellStyle name="好_分县成本差异系数_财力性转移支付2010年预算参考数" xfId="606"/>
    <cellStyle name="好_分县成本差异系数_民生政策最低支出需求" xfId="607"/>
    <cellStyle name="好_分县成本差异系数_民生政策最低支出需求_财力性转移支付2010年预算参考数" xfId="608"/>
    <cellStyle name="好_附表" xfId="609"/>
    <cellStyle name="好_附表_财力性转移支付2010年预算参考数" xfId="610"/>
    <cellStyle name="好_行政(燃修费)" xfId="611"/>
    <cellStyle name="好_行政(燃修费)_不含人员经费系数" xfId="612"/>
    <cellStyle name="好_行政(燃修费)_不含人员经费系数_财力性转移支付2010年预算参考数" xfId="613"/>
    <cellStyle name="好_行政(燃修费)_财力性转移支付2010年预算参考数" xfId="614"/>
    <cellStyle name="好_行政(燃修费)_民生政策最低支出需求" xfId="615"/>
    <cellStyle name="好_行政(燃修费)_民生政策最低支出需求_财力性转移支付2010年预算参考数" xfId="616"/>
    <cellStyle name="好_行政(燃修费)_县市旗测算-新科目（含人口规模效应）" xfId="617"/>
    <cellStyle name="好_行政(燃修费)_县市旗测算-新科目（含人口规模效应）_财力性转移支付2010年预算参考数" xfId="618"/>
    <cellStyle name="好_行政（人员）" xfId="619"/>
    <cellStyle name="好_行政（人员）_不含人员经费系数" xfId="620"/>
    <cellStyle name="好_行政（人员）_不含人员经费系数_财力性转移支付2010年预算参考数" xfId="621"/>
    <cellStyle name="好_行政（人员）_财力性转移支付2010年预算参考数" xfId="622"/>
    <cellStyle name="好_行政（人员）_民生政策最低支出需求" xfId="623"/>
    <cellStyle name="好_行政（人员）_民生政策最低支出需求_财力性转移支付2010年预算参考数" xfId="624"/>
    <cellStyle name="好_行政（人员）_县市旗测算-新科目（含人口规模效应）" xfId="625"/>
    <cellStyle name="好_行政（人员）_县市旗测算-新科目（含人口规模效应）_财力性转移支付2010年预算参考数" xfId="626"/>
    <cellStyle name="好_行政公检法测算" xfId="627"/>
    <cellStyle name="好_行政公检法测算_不含人员经费系数" xfId="628"/>
    <cellStyle name="好_行政公检法测算_不含人员经费系数_财力性转移支付2010年预算参考数" xfId="629"/>
    <cellStyle name="好_行政公检法测算_财力性转移支付2010年预算参考数" xfId="630"/>
    <cellStyle name="好_行政公检法测算_民生政策最低支出需求" xfId="631"/>
    <cellStyle name="好_行政公检法测算_民生政策最低支出需求_财力性转移支付2010年预算参考数" xfId="632"/>
    <cellStyle name="好_行政公检法测算_县市旗测算-新科目（含人口规模效应）" xfId="633"/>
    <cellStyle name="好_行政公检法测算_县市旗测算-新科目（含人口规模效应）_财力性转移支付2010年预算参考数" xfId="634"/>
    <cellStyle name="好_河南 缺口县区测算(地方填报)" xfId="635"/>
    <cellStyle name="好_河南 缺口县区测算(地方填报)_财力性转移支付2010年预算参考数" xfId="636"/>
    <cellStyle name="好_河南 缺口县区测算(地方填报白)" xfId="637"/>
    <cellStyle name="好_河南 缺口县区测算(地方填报白)_财力性转移支付2010年预算参考数" xfId="638"/>
    <cellStyle name="好_核定人数对比" xfId="639"/>
    <cellStyle name="好_核定人数对比_财力性转移支付2010年预算参考数" xfId="640"/>
    <cellStyle name="好_核定人数下发表" xfId="641"/>
    <cellStyle name="好_核定人数下发表_财力性转移支付2010年预算参考数" xfId="642"/>
    <cellStyle name="好_汇总" xfId="643"/>
    <cellStyle name="好_汇总_财力性转移支付2010年预算参考数" xfId="644"/>
    <cellStyle name="好_汇总表" xfId="645"/>
    <cellStyle name="好_汇总表_财力性转移支付2010年预算参考数" xfId="646"/>
    <cellStyle name="好_汇总表4" xfId="647"/>
    <cellStyle name="好_汇总表4_财力性转移支付2010年预算参考数" xfId="648"/>
    <cellStyle name="好_汇总表提前告知区县" xfId="649"/>
    <cellStyle name="好_汇总-县级财政报表附表" xfId="650"/>
    <cellStyle name="好_检验表" xfId="651"/>
    <cellStyle name="好_检验表（调整后）" xfId="652"/>
    <cellStyle name="好_教育(按照总人口测算）—20080416" xfId="653"/>
    <cellStyle name="好_教育(按照总人口测算）—20080416_不含人员经费系数" xfId="654"/>
    <cellStyle name="好_教育(按照总人口测算）—20080416_不含人员经费系数_财力性转移支付2010年预算参考数" xfId="655"/>
    <cellStyle name="好_教育(按照总人口测算）—20080416_财力性转移支付2010年预算参考数" xfId="656"/>
    <cellStyle name="好_教育(按照总人口测算）—20080416_民生政策最低支出需求" xfId="657"/>
    <cellStyle name="好_教育(按照总人口测算）—20080416_民生政策最低支出需求_财力性转移支付2010年预算参考数" xfId="658"/>
    <cellStyle name="好_教育(按照总人口测算）—20080416_县市旗测算-新科目（含人口规模效应）" xfId="659"/>
    <cellStyle name="好_教育(按照总人口测算）—20080416_县市旗测算-新科目（含人口规模效应）_财力性转移支付2010年预算参考数" xfId="660"/>
    <cellStyle name="好_丽江汇总" xfId="661"/>
    <cellStyle name="好_民生政策最低支出需求" xfId="662"/>
    <cellStyle name="好_民生政策最低支出需求_财力性转移支付2010年预算参考数" xfId="663"/>
    <cellStyle name="好_农林水和城市维护标准支出20080505－县区合计" xfId="664"/>
    <cellStyle name="好_农林水和城市维护标准支出20080505－县区合计_不含人员经费系数" xfId="665"/>
    <cellStyle name="好_农林水和城市维护标准支出20080505－县区合计_不含人员经费系数_财力性转移支付2010年预算参考数" xfId="666"/>
    <cellStyle name="好_农林水和城市维护标准支出20080505－县区合计_财力性转移支付2010年预算参考数" xfId="667"/>
    <cellStyle name="好_农林水和城市维护标准支出20080505－县区合计_民生政策最低支出需求" xfId="668"/>
    <cellStyle name="好_农林水和城市维护标准支出20080505－县区合计_民生政策最低支出需求_财力性转移支付2010年预算参考数" xfId="669"/>
    <cellStyle name="好_农林水和城市维护标准支出20080505－县区合计_县市旗测算-新科目（含人口规模效应）" xfId="670"/>
    <cellStyle name="好_农林水和城市维护标准支出20080505－县区合计_县市旗测算-新科目（含人口规模效应）_财力性转移支付2010年预算参考数" xfId="671"/>
    <cellStyle name="好_平邑" xfId="672"/>
    <cellStyle name="好_平邑_财力性转移支付2010年预算参考数" xfId="673"/>
    <cellStyle name="好_其他部门(按照总人口测算）—20080416" xfId="674"/>
    <cellStyle name="好_其他部门(按照总人口测算）—20080416_不含人员经费系数" xfId="675"/>
    <cellStyle name="好_其他部门(按照总人口测算）—20080416_不含人员经费系数_财力性转移支付2010年预算参考数" xfId="676"/>
    <cellStyle name="好_其他部门(按照总人口测算）—20080416_财力性转移支付2010年预算参考数" xfId="677"/>
    <cellStyle name="好_其他部门(按照总人口测算）—20080416_民生政策最低支出需求" xfId="678"/>
    <cellStyle name="好_其他部门(按照总人口测算）—20080416_民生政策最低支出需求_财力性转移支付2010年预算参考数" xfId="679"/>
    <cellStyle name="好_其他部门(按照总人口测算）—20080416_县市旗测算-新科目（含人口规模效应）" xfId="680"/>
    <cellStyle name="好_其他部门(按照总人口测算）—20080416_县市旗测算-新科目（含人口规模效应）_财力性转移支付2010年预算参考数" xfId="681"/>
    <cellStyle name="好_青海 缺口县区测算(地方填报)" xfId="682"/>
    <cellStyle name="好_青海 缺口县区测算(地方填报)_财力性转移支付2010年预算参考数" xfId="683"/>
    <cellStyle name="好_缺口县区测算" xfId="684"/>
    <cellStyle name="好_缺口县区测算（11.13）" xfId="685"/>
    <cellStyle name="好_缺口县区测算（11.13）_财力性转移支付2010年预算参考数" xfId="686"/>
    <cellStyle name="好_缺口县区测算(按2007支出增长25%测算)" xfId="687"/>
    <cellStyle name="好_缺口县区测算(按2007支出增长25%测算)_财力性转移支付2010年预算参考数" xfId="688"/>
    <cellStyle name="好_缺口县区测算(按核定人数)" xfId="689"/>
    <cellStyle name="好_缺口县区测算(按核定人数)_财力性转移支付2010年预算参考数" xfId="690"/>
    <cellStyle name="好_缺口县区测算(财政部标准)" xfId="691"/>
    <cellStyle name="好_缺口县区测算(财政部标准)_财力性转移支付2010年预算参考数" xfId="692"/>
    <cellStyle name="好_缺口县区测算_财力性转移支付2010年预算参考数" xfId="693"/>
    <cellStyle name="好_人员工资和公用经费" xfId="694"/>
    <cellStyle name="好_人员工资和公用经费_财力性转移支付2010年预算参考数" xfId="695"/>
    <cellStyle name="好_人员工资和公用经费2" xfId="696"/>
    <cellStyle name="好_人员工资和公用经费2_财力性转移支付2010年预算参考数" xfId="697"/>
    <cellStyle name="好_人员工资和公用经费3" xfId="698"/>
    <cellStyle name="好_人员工资和公用经费3_财力性转移支付2010年预算参考数" xfId="699"/>
    <cellStyle name="好_山东省民生支出标准" xfId="700"/>
    <cellStyle name="好_山东省民生支出标准_财力性转移支付2010年预算参考数" xfId="701"/>
    <cellStyle name="好_社保处下达区县2015年指标（第二批）" xfId="702"/>
    <cellStyle name="好_市辖区测算20080510" xfId="703"/>
    <cellStyle name="好_市辖区测算20080510_不含人员经费系数" xfId="704"/>
    <cellStyle name="好_市辖区测算20080510_不含人员经费系数_财力性转移支付2010年预算参考数" xfId="705"/>
    <cellStyle name="好_市辖区测算20080510_财力性转移支付2010年预算参考数" xfId="706"/>
    <cellStyle name="好_市辖区测算20080510_民生政策最低支出需求" xfId="707"/>
    <cellStyle name="好_市辖区测算20080510_民生政策最低支出需求_财力性转移支付2010年预算参考数" xfId="708"/>
    <cellStyle name="好_市辖区测算20080510_县市旗测算-新科目（含人口规模效应）" xfId="709"/>
    <cellStyle name="好_市辖区测算20080510_县市旗测算-新科目（含人口规模效应）_财力性转移支付2010年预算参考数" xfId="710"/>
    <cellStyle name="好_市辖区测算-新科目（20080626）" xfId="711"/>
    <cellStyle name="好_市辖区测算-新科目（20080626）_不含人员经费系数" xfId="712"/>
    <cellStyle name="好_市辖区测算-新科目（20080626）_不含人员经费系数_财力性转移支付2010年预算参考数" xfId="713"/>
    <cellStyle name="好_市辖区测算-新科目（20080626）_财力性转移支付2010年预算参考数" xfId="714"/>
    <cellStyle name="好_市辖区测算-新科目（20080626）_民生政策最低支出需求" xfId="715"/>
    <cellStyle name="好_市辖区测算-新科目（20080626）_民生政策最低支出需求_财力性转移支付2010年预算参考数" xfId="716"/>
    <cellStyle name="好_市辖区测算-新科目（20080626）_县市旗测算-新科目（含人口规模效应）" xfId="717"/>
    <cellStyle name="好_市辖区测算-新科目（20080626）_县市旗测算-新科目（含人口规模效应）_财力性转移支付2010年预算参考数" xfId="718"/>
    <cellStyle name="好_数据--基础数据--预算组--2015年人代会预算部分--2015.01.20--人代会前第6稿--按姚局意见改--调市级项级明细" xfId="719"/>
    <cellStyle name="好_数据--基础数据--预算组--2015年人代会预算部分--2015.01.20--人代会前第6稿--按姚局意见改--调市级项级明细_（自用）西青区2016年政府预算公开表" xfId="720"/>
    <cellStyle name="好_数据--基础数据--预算组--2015年人代会预算部分--2015.01.20--人代会前第6稿--按姚局意见改--调市级项级明细_（自用）西青区2017年政府预算公开表" xfId="721"/>
    <cellStyle name="好_数据--基础数据--预算组--2015年人代会预算部分--2015.01.20--人代会前第6稿--按姚局意见改--调市级项级明细_（自用版）西青区2016年预算执行情况及2017年预算表" xfId="722"/>
    <cellStyle name="好_数据--基础数据--预算组--2015年人代会预算部分--2015.01.20--人代会前第6稿--按姚局意见改--调市级项级明细_2015年决算公开表" xfId="723"/>
    <cellStyle name="好_数据--基础数据--预算组--2015年人代会预算部分--2015.01.20--人代会前第6稿--按姚局意见改--调市级项级明细_2016年西青区预算公开表" xfId="724"/>
    <cellStyle name="好_数据--基础数据--预算组--2015年人代会预算部分--2015.01.20--人代会前第6稿--按姚局意见改--调市级项级明细_222222222222  2016" xfId="725"/>
    <cellStyle name="好_数据--基础数据--预算组--2015年人代会预算部分--2015.01.20--人代会前第6稿--按姚局意见改--调市级项级明细_区县政府预算公开整改--表" xfId="726"/>
    <cellStyle name="好_数据--基础数据--预算组--2015年人代会预算部分--2015.01.20--人代会前第6稿--按姚局意见改--调市级项级明细_天津市2017年预算公开表样" xfId="727"/>
    <cellStyle name="好_数据--基础数据--预算组--2015年人代会预算部分--2015.01.20--人代会前第6稿--按姚局意见改--调市级项级明细_西青区2016年政府预算公开表" xfId="728"/>
    <cellStyle name="好_数据--基础数据--预算组--2015年人代会预算部分--2015.01.20--人代会前第6稿--按姚局意见改--调市级项级明细_政府预算公开模板" xfId="729"/>
    <cellStyle name="好_同德" xfId="730"/>
    <cellStyle name="好_同德_财力性转移支付2010年预算参考数" xfId="731"/>
    <cellStyle name="好_危改资金测算" xfId="732"/>
    <cellStyle name="好_危改资金测算_财力性转移支付2010年预算参考数" xfId="733"/>
    <cellStyle name="好_卫生(按照总人口测算）—20080416" xfId="734"/>
    <cellStyle name="好_卫生(按照总人口测算）—20080416_不含人员经费系数" xfId="735"/>
    <cellStyle name="好_卫生(按照总人口测算）—20080416_不含人员经费系数_财力性转移支付2010年预算参考数" xfId="736"/>
    <cellStyle name="好_卫生(按照总人口测算）—20080416_财力性转移支付2010年预算参考数" xfId="737"/>
    <cellStyle name="好_卫生(按照总人口测算）—20080416_民生政策最低支出需求" xfId="738"/>
    <cellStyle name="好_卫生(按照总人口测算）—20080416_民生政策最低支出需求_财力性转移支付2010年预算参考数" xfId="739"/>
    <cellStyle name="好_卫生(按照总人口测算）—20080416_县市旗测算-新科目（含人口规模效应）" xfId="740"/>
    <cellStyle name="好_卫生(按照总人口测算）—20080416_县市旗测算-新科目（含人口规模效应）_财力性转移支付2010年预算参考数" xfId="741"/>
    <cellStyle name="好_卫生部门" xfId="742"/>
    <cellStyle name="好_卫生部门_财力性转移支付2010年预算参考数" xfId="743"/>
    <cellStyle name="好_文体广播部门" xfId="744"/>
    <cellStyle name="好_文体广播事业(按照总人口测算）—20080416" xfId="745"/>
    <cellStyle name="好_文体广播事业(按照总人口测算）—20080416_不含人员经费系数" xfId="746"/>
    <cellStyle name="好_文体广播事业(按照总人口测算）—20080416_不含人员经费系数_财力性转移支付2010年预算参考数" xfId="747"/>
    <cellStyle name="好_文体广播事业(按照总人口测算）—20080416_财力性转移支付2010年预算参考数" xfId="748"/>
    <cellStyle name="好_文体广播事业(按照总人口测算）—20080416_民生政策最低支出需求" xfId="749"/>
    <cellStyle name="好_文体广播事业(按照总人口测算）—20080416_民生政策最低支出需求_财力性转移支付2010年预算参考数" xfId="750"/>
    <cellStyle name="好_文体广播事业(按照总人口测算）—20080416_县市旗测算-新科目（含人口规模效应）" xfId="751"/>
    <cellStyle name="好_文体广播事业(按照总人口测算）—20080416_县市旗测算-新科目（含人口规模效应）_财力性转移支付2010年预算参考数" xfId="752"/>
    <cellStyle name="好_县区合并测算20080421" xfId="753"/>
    <cellStyle name="好_县区合并测算20080421_不含人员经费系数" xfId="754"/>
    <cellStyle name="好_县区合并测算20080421_不含人员经费系数_财力性转移支付2010年预算参考数" xfId="755"/>
    <cellStyle name="好_县区合并测算20080421_财力性转移支付2010年预算参考数" xfId="756"/>
    <cellStyle name="好_县区合并测算20080421_民生政策最低支出需求" xfId="757"/>
    <cellStyle name="好_县区合并测算20080421_民生政策最低支出需求_财力性转移支付2010年预算参考数" xfId="758"/>
    <cellStyle name="好_县区合并测算20080421_县市旗测算-新科目（含人口规模效应）" xfId="759"/>
    <cellStyle name="好_县区合并测算20080421_县市旗测算-新科目（含人口规模效应）_财力性转移支付2010年预算参考数" xfId="760"/>
    <cellStyle name="好_县区合并测算20080423(按照各省比重）" xfId="761"/>
    <cellStyle name="好_县区合并测算20080423(按照各省比重）_不含人员经费系数" xfId="762"/>
    <cellStyle name="好_县区合并测算20080423(按照各省比重）_不含人员经费系数_财力性转移支付2010年预算参考数" xfId="763"/>
    <cellStyle name="好_县区合并测算20080423(按照各省比重）_财力性转移支付2010年预算参考数" xfId="764"/>
    <cellStyle name="好_县区合并测算20080423(按照各省比重）_民生政策最低支出需求" xfId="765"/>
    <cellStyle name="好_县区合并测算20080423(按照各省比重）_民生政策最低支出需求_财力性转移支付2010年预算参考数" xfId="766"/>
    <cellStyle name="好_县区合并测算20080423(按照各省比重）_县市旗测算-新科目（含人口规模效应）" xfId="767"/>
    <cellStyle name="好_县区合并测算20080423(按照各省比重）_县市旗测算-新科目（含人口规模效应）_财力性转移支付2010年预算参考数" xfId="768"/>
    <cellStyle name="好_县市旗测算20080508" xfId="769"/>
    <cellStyle name="好_县市旗测算20080508_不含人员经费系数" xfId="770"/>
    <cellStyle name="好_县市旗测算20080508_不含人员经费系数_财力性转移支付2010年预算参考数" xfId="771"/>
    <cellStyle name="好_县市旗测算20080508_财力性转移支付2010年预算参考数" xfId="772"/>
    <cellStyle name="好_县市旗测算20080508_民生政策最低支出需求" xfId="773"/>
    <cellStyle name="好_县市旗测算20080508_民生政策最低支出需求_财力性转移支付2010年预算参考数" xfId="774"/>
    <cellStyle name="好_县市旗测算20080508_县市旗测算-新科目（含人口规模效应）" xfId="775"/>
    <cellStyle name="好_县市旗测算20080508_县市旗测算-新科目（含人口规模效应）_财力性转移支付2010年预算参考数" xfId="776"/>
    <cellStyle name="好_县市旗测算-新科目（20080626）" xfId="777"/>
    <cellStyle name="好_县市旗测算-新科目（20080626）_不含人员经费系数" xfId="778"/>
    <cellStyle name="好_县市旗测算-新科目（20080626）_不含人员经费系数_财力性转移支付2010年预算参考数" xfId="779"/>
    <cellStyle name="好_县市旗测算-新科目（20080626）_财力性转移支付2010年预算参考数" xfId="780"/>
    <cellStyle name="好_县市旗测算-新科目（20080626）_民生政策最低支出需求" xfId="781"/>
    <cellStyle name="好_县市旗测算-新科目（20080626）_民生政策最低支出需求_财力性转移支付2010年预算参考数" xfId="782"/>
    <cellStyle name="好_县市旗测算-新科目（20080626）_县市旗测算-新科目（含人口规模效应）" xfId="783"/>
    <cellStyle name="好_县市旗测算-新科目（20080626）_县市旗测算-新科目（含人口规模效应）_财力性转移支付2010年预算参考数" xfId="784"/>
    <cellStyle name="好_县市旗测算-新科目（20080627）" xfId="785"/>
    <cellStyle name="好_县市旗测算-新科目（20080627）_不含人员经费系数" xfId="786"/>
    <cellStyle name="好_县市旗测算-新科目（20080627）_不含人员经费系数_财力性转移支付2010年预算参考数" xfId="787"/>
    <cellStyle name="好_县市旗测算-新科目（20080627）_财力性转移支付2010年预算参考数" xfId="788"/>
    <cellStyle name="好_县市旗测算-新科目（20080627）_民生政策最低支出需求" xfId="789"/>
    <cellStyle name="好_县市旗测算-新科目（20080627）_民生政策最低支出需求_财力性转移支付2010年预算参考数" xfId="790"/>
    <cellStyle name="好_县市旗测算-新科目（20080627）_县市旗测算-新科目（含人口规模效应）" xfId="791"/>
    <cellStyle name="好_县市旗测算-新科目（20080627）_县市旗测算-新科目（含人口规模效应）_财力性转移支付2010年预算参考数" xfId="792"/>
    <cellStyle name="好_一般预算支出口径剔除表" xfId="793"/>
    <cellStyle name="好_一般预算支出口径剔除表_财力性转移支付2010年预算参考数" xfId="794"/>
    <cellStyle name="好_云南 缺口县区测算(地方填报)" xfId="795"/>
    <cellStyle name="好_云南 缺口县区测算(地方填报)_财力性转移支付2010年预算参考数" xfId="796"/>
    <cellStyle name="好_云南省2008年转移支付测算——州市本级考核部分及政策性测算" xfId="797"/>
    <cellStyle name="好_云南省2008年转移支付测算——州市本级考核部分及政策性测算_财力性转移支付2010年预算参考数" xfId="798"/>
    <cellStyle name="好_重点民生支出需求测算表社保（农村低保）081112" xfId="799"/>
    <cellStyle name="好_自行调整差异系数顺序" xfId="800"/>
    <cellStyle name="好_自行调整差异系数顺序_财力性转移支付2010年预算参考数" xfId="801"/>
    <cellStyle name="好_总人口" xfId="802"/>
    <cellStyle name="好_总人口_财力性转移支付2010年预算参考数" xfId="803"/>
    <cellStyle name="后继超级链接" xfId="804"/>
    <cellStyle name="后继超链接" xfId="805"/>
    <cellStyle name="汇总" xfId="806"/>
    <cellStyle name="汇总 2" xfId="807"/>
    <cellStyle name="Currency" xfId="808"/>
    <cellStyle name="货币 2" xfId="809"/>
    <cellStyle name="Currency [0]" xfId="810"/>
    <cellStyle name="计算" xfId="811"/>
    <cellStyle name="计算 2" xfId="812"/>
    <cellStyle name="检查单元格" xfId="813"/>
    <cellStyle name="检查单元格 2" xfId="814"/>
    <cellStyle name="解释性文本" xfId="815"/>
    <cellStyle name="解释性文本 2" xfId="816"/>
    <cellStyle name="警告文本" xfId="817"/>
    <cellStyle name="警告文本 2" xfId="818"/>
    <cellStyle name="链接单元格" xfId="819"/>
    <cellStyle name="链接单元格 2" xfId="820"/>
    <cellStyle name="霓付 [0]_ +Foil &amp; -FOIL &amp; PAPER" xfId="821"/>
    <cellStyle name="霓付_ +Foil &amp; -FOIL &amp; PAPER" xfId="822"/>
    <cellStyle name="烹拳 [0]_ +Foil &amp; -FOIL &amp; PAPER" xfId="823"/>
    <cellStyle name="烹拳_ +Foil &amp; -FOIL &amp; PAPER" xfId="824"/>
    <cellStyle name="普通_ 白土" xfId="825"/>
    <cellStyle name="千分位[0]_ 白土" xfId="826"/>
    <cellStyle name="千分位_ 白土" xfId="827"/>
    <cellStyle name="千位[0]_(人代会用)" xfId="828"/>
    <cellStyle name="千位_(人代会用)" xfId="829"/>
    <cellStyle name="Comma" xfId="830"/>
    <cellStyle name="千位分隔 2" xfId="831"/>
    <cellStyle name="千位分隔 3" xfId="832"/>
    <cellStyle name="千位分隔 4" xfId="833"/>
    <cellStyle name="Comma [0]" xfId="834"/>
    <cellStyle name="千位分隔[0] 2" xfId="835"/>
    <cellStyle name="千位分隔[0] 3" xfId="836"/>
    <cellStyle name="千位分隔[0] 4" xfId="837"/>
    <cellStyle name="千位分季_新建 Microsoft Excel 工作表" xfId="838"/>
    <cellStyle name="钎霖_4岿角利" xfId="839"/>
    <cellStyle name="强调 1" xfId="840"/>
    <cellStyle name="强调 2" xfId="841"/>
    <cellStyle name="强调 3" xfId="842"/>
    <cellStyle name="强调文字颜色 1" xfId="843"/>
    <cellStyle name="强调文字颜色 1 2" xfId="844"/>
    <cellStyle name="强调文字颜色 2" xfId="845"/>
    <cellStyle name="强调文字颜色 2 2" xfId="846"/>
    <cellStyle name="强调文字颜色 3" xfId="847"/>
    <cellStyle name="强调文字颜色 3 2" xfId="848"/>
    <cellStyle name="强调文字颜色 4" xfId="849"/>
    <cellStyle name="强调文字颜色 4 2" xfId="850"/>
    <cellStyle name="强调文字颜色 5" xfId="851"/>
    <cellStyle name="强调文字颜色 5 2" xfId="852"/>
    <cellStyle name="强调文字颜色 6" xfId="853"/>
    <cellStyle name="强调文字颜色 6 2" xfId="854"/>
    <cellStyle name="适中" xfId="855"/>
    <cellStyle name="适中 2" xfId="856"/>
    <cellStyle name="输出" xfId="857"/>
    <cellStyle name="输出 2" xfId="858"/>
    <cellStyle name="输入" xfId="859"/>
    <cellStyle name="输入 2" xfId="860"/>
    <cellStyle name="数字" xfId="861"/>
    <cellStyle name="未定义" xfId="862"/>
    <cellStyle name="小数" xfId="863"/>
    <cellStyle name="样式 1" xfId="864"/>
    <cellStyle name="Followed Hyperlink" xfId="865"/>
    <cellStyle name="注释" xfId="866"/>
    <cellStyle name="注释 2" xfId="867"/>
    <cellStyle name="콤마 [0]_BOILER-CO1" xfId="868"/>
    <cellStyle name="콤마_BOILER-CO1" xfId="869"/>
    <cellStyle name="통화 [0]_BOILER-CO1" xfId="870"/>
    <cellStyle name="통화_BOILER-CO1" xfId="871"/>
    <cellStyle name="표준_0N-HANDLING " xfId="8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Documents%20and%20Settings\user.SR\&#26700;&#38754;\&#39044;&#31639;&#22788;&#25253;&#34920;\&#39044;&#31639;&#22788;&#34920;&#26679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&#25191;&#34892;&#32452;\2006&#24180;&#20915;&#31639;&#65288;&#36807;&#31243;&#65289;\&#21508;&#22788;&#32467;&#20313;&#21450;&#35843;&#25972;&#39044;&#31639;&#34920;\&#21016;&#23478;&#24198;\&#20808;&#24449;&#21518;&#36820;&#25903;&#20986;&#23545;&#24080;&#2133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68.75\d$\&#20849;&#20139;\Documents%20and%20Settings\user.SR\&#26700;&#38754;\&#39044;&#31639;&#22788;&#25253;&#34920;\&#39044;&#31639;&#22788;&#34920;&#266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9579;&#29840;\02&#23545;&#22806;&#25253;&#36865;&#25991;&#20214;\&#32473;&#25910;&#20837;&#32452;&#25991;&#20214;\Documents%20and%20Settings\user\&#26700;&#38754;\20081210&#33829;&#19994;&#31246;&#20998;&#31246;&#3044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21556;&#40527;(10.38.150.84)\2015-01-17%2016_00_02\&#65281;&#65281;&#65281;2013&#24180;&#36130;&#25919;&#25910;&#20837;&#26376;&#25253;-12&#26376;&#65288;20140103&#39044;&#31639;&#31532;&#19971;&#312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DDETABLE "/>
      <sheetName val="#REF"/>
      <sheetName val="XL4Poppy"/>
      <sheetName val="2000地方"/>
      <sheetName val="KKKKKKKK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农业人口"/>
      <sheetName val="Open"/>
      <sheetName val="事业发展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  <sheetName val="综合影响（中）"/>
      <sheetName val="综合影响（地方）"/>
      <sheetName val="计费单元调整影响(中）"/>
      <sheetName val="计费单元调整影响(地方）"/>
      <sheetName val="营业区域调整影响（中）"/>
      <sheetName val="营业区域调整影响（地方）"/>
      <sheetName val="控制表"/>
      <sheetName val=""/>
      <sheetName val="上海总汇总"/>
      <sheetName val="中央国有汇总"/>
      <sheetName val="数据业务汇总"/>
      <sheetName val="01东区"/>
      <sheetName val="02南区"/>
      <sheetName val="03西区"/>
      <sheetName val="04北区"/>
      <sheetName val="05中区"/>
      <sheetName val="06浦东"/>
      <sheetName val="07莘闵"/>
      <sheetName val="08宝山"/>
      <sheetName val="09南汇"/>
      <sheetName val="10金山"/>
      <sheetName val="11松江"/>
      <sheetName val="12崇明"/>
      <sheetName val="13奉贤"/>
      <sheetName val="14青浦"/>
      <sheetName val="15嘉定"/>
      <sheetName val="16机关财务"/>
      <sheetName val="18卫星公司"/>
      <sheetName val="20研究所"/>
      <sheetName val="21号簿公司"/>
      <sheetName val="22帐务中心"/>
      <sheetName val="23专用局"/>
      <sheetName val="24公司财务部"/>
      <sheetName val="25长信事业部"/>
      <sheetName val="26大客户"/>
      <sheetName val="27工程管理部"/>
      <sheetName val="28海缆公司"/>
      <sheetName val="29运行维护部"/>
      <sheetName val="30信产"/>
      <sheetName val="17数据事业部"/>
      <sheetName val="19信息产业数据"/>
      <sheetName val="10南汇"/>
      <sheetName val="11金山"/>
      <sheetName val="12松江"/>
      <sheetName val="13崇明"/>
      <sheetName val="14奉贤"/>
      <sheetName val="15青浦"/>
      <sheetName val="16嘉定"/>
      <sheetName val="17机关财务"/>
      <sheetName val="19卫星公司"/>
      <sheetName val="21研究所"/>
      <sheetName val="22号簿公司"/>
      <sheetName val="23帐务中心"/>
      <sheetName val="24专用局"/>
      <sheetName val="25公司财务部"/>
      <sheetName val="26长信事业部"/>
      <sheetName val="27大客户"/>
      <sheetName val="28工程管理部"/>
      <sheetName val="29海缆公司"/>
      <sheetName val="30运行维护部"/>
      <sheetName val="31信产"/>
      <sheetName val="18数据事业部"/>
      <sheetName val="20信息产业数据"/>
      <sheetName val="09机动局"/>
      <sheetName val="19卫星"/>
      <sheetName val="22号簿"/>
      <sheetName val="26长信"/>
      <sheetName val="29海底电缆"/>
      <sheetName val="上海长投汇总"/>
      <sheetName val="31信贸"/>
      <sheetName val="32信息世界"/>
      <sheetName val="33大西洋贝尔"/>
      <sheetName val="34上外网校"/>
      <sheetName val="35凯讯"/>
      <sheetName val="36依地埃"/>
      <sheetName val="31信息世界"/>
      <sheetName val="32大西洋贝尔"/>
      <sheetName val="33上外网校"/>
      <sheetName val="34凯讯"/>
      <sheetName val="35依地埃"/>
      <sheetName val="评估固定资产"/>
      <sheetName val="总汇总"/>
      <sheetName val="话音汇总"/>
      <sheetName val="固定资产汇总表"/>
      <sheetName val="房屋建筑物"/>
      <sheetName val="构筑物"/>
      <sheetName val="土建工程"/>
      <sheetName val="租赁外单位"/>
      <sheetName val="批销"/>
      <sheetName val="补机"/>
      <sheetName val="跌价3－1"/>
      <sheetName val="跌价3－2"/>
      <sheetName val="跌价3－3"/>
      <sheetName val="跌价6－1"/>
      <sheetName val="跌价10-1"/>
      <sheetName val="跌价10-2"/>
      <sheetName val="跌价10-3"/>
      <sheetName val="跌价10-4"/>
      <sheetName val="跌价10-5"/>
      <sheetName val="跌价10－6"/>
      <sheetName val="跌价10-7"/>
      <sheetName val="跌价12-1"/>
      <sheetName val="跌价12-2"/>
      <sheetName val="跌价12-3"/>
      <sheetName val="国信01.06"/>
      <sheetName val="国信01.06新"/>
      <sheetName val="Sheet1"/>
      <sheetName val="      "/>
      <sheetName val="基本情况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利润"/>
      <sheetName val="流动资产--利息"/>
      <sheetName val="流动资产--应收"/>
      <sheetName val="流动资产--其他应收"/>
      <sheetName val="流动资产--预付"/>
      <sheetName val="流动资产--补贴"/>
      <sheetName val="流动资产--存货"/>
      <sheetName val="流动资产-材料采购"/>
      <sheetName val="流动资产-库存材料"/>
      <sheetName val="流动资产-在库低值"/>
      <sheetName val="流动资产-库存商品"/>
      <sheetName val="流动资产-出租商品"/>
      <sheetName val="流动资产-委托代销商品"/>
      <sheetName val="流动资产-受托代销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机器设备"/>
      <sheetName val="车辆"/>
      <sheetName val="电子设备"/>
      <sheetName val="工程物资"/>
      <sheetName val="固定_土地"/>
      <sheetName val="设备安装 (已)"/>
      <sheetName val="设备安装（未）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"/>
      <sheetName val="流动负债汇总表"/>
      <sheetName val="短期借款"/>
      <sheetName val="应付票据"/>
      <sheetName val="应付帐款"/>
      <sheetName val="预收帐款"/>
      <sheetName val="代销商品款"/>
      <sheetName val="应付工资"/>
      <sheetName val="应付福利费"/>
      <sheetName val="应付利润"/>
      <sheetName val="应交税金"/>
      <sheetName val="其它应交款"/>
      <sheetName val="其他应付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款"/>
      <sheetName val="laroux"/>
      <sheetName val="应收股利"/>
      <sheetName val="应收利息"/>
      <sheetName val="流动资产--备用金"/>
      <sheetName val="流动资产-其他存货"/>
      <sheetName val="通信系统设备"/>
      <sheetName val="线路设备"/>
      <sheetName val="运输设备"/>
      <sheetName val="通用设备"/>
      <sheetName val="未付利润"/>
      <sheetName val="未交上级收支差额"/>
      <sheetName val="未交税金"/>
      <sheetName val="其它未交款"/>
      <sheetName val="XL4Poppy"/>
      <sheetName val="______"/>
      <sheetName val="xxxxxx"/>
      <sheetName val="省级固定资产汇总"/>
      <sheetName val="地级固定资产汇总"/>
      <sheetName val="房屋建筑"/>
      <sheetName val="构筑物 "/>
      <sheetName val="在建土建 "/>
      <sheetName val="剥离及调整"/>
      <sheetName val="租赁电信公司"/>
      <sheetName val="租赁移动服务公司"/>
      <sheetName val="zj"/>
      <sheetName val="rate"/>
      <sheetName val="潜江"/>
      <sheetName val="恩施"/>
      <sheetName val="工程公司"/>
      <sheetName val="黄冈"/>
      <sheetName val="黄石"/>
      <sheetName val="荆门"/>
      <sheetName val="科研院"/>
      <sheetName val="器材公司"/>
      <sheetName val="鄂州"/>
      <sheetName val="设备厂"/>
      <sheetName val="十堰"/>
      <sheetName val="随州"/>
      <sheetName val="天门"/>
      <sheetName val="网络部"/>
      <sheetName val="仙桃"/>
      <sheetName val="咸宁"/>
      <sheetName val="襄樊"/>
      <sheetName val="孝感"/>
      <sheetName val="宜昌"/>
      <sheetName val="营销中心"/>
      <sheetName val="荆州"/>
      <sheetName val="省公司"/>
      <sheetName val="Locas"/>
      <sheetName val="在建土建"/>
      <sheetName val="01省机关"/>
      <sheetName val="02营销中心"/>
      <sheetName val="04网络部"/>
      <sheetName val="06科研院"/>
      <sheetName val="07荆州"/>
      <sheetName val="08恩施"/>
      <sheetName val="09黄冈"/>
      <sheetName val="10黄石"/>
      <sheetName val="11荆门"/>
      <sheetName val="12鄂州"/>
      <sheetName val="13潜江"/>
      <sheetName val="14十堰"/>
      <sheetName val="15随州"/>
      <sheetName val="16天门"/>
      <sheetName val="17仙桃"/>
      <sheetName val="18咸宁"/>
      <sheetName val="19襄樊"/>
      <sheetName val="20孝感"/>
      <sheetName val="21宜昌"/>
      <sheetName val="22鸿信工程公司"/>
      <sheetName val="23设备厂"/>
      <sheetName val="24器材公司"/>
      <sheetName val="22红信工程公司"/>
      <sheetName val="25培训中心"/>
      <sheetName val="9.30"/>
      <sheetName val="10月(1)"/>
      <sheetName val="10月(2)"/>
      <sheetName val="10月(3)"/>
      <sheetName val="10月(4)"/>
      <sheetName val="10月(5)"/>
      <sheetName val="10月(6)"/>
      <sheetName val="10月(7)"/>
      <sheetName val="10月(8)"/>
      <sheetName val="10月(9)"/>
      <sheetName val="10月(10)"/>
      <sheetName val="10月(11)"/>
      <sheetName val="10月(12)"/>
      <sheetName val="10月(13)"/>
      <sheetName val="10月(14)"/>
      <sheetName val="10月(15)"/>
      <sheetName val="10月(16)"/>
      <sheetName val="10月(17)"/>
      <sheetName val="10月(18)"/>
      <sheetName val="10月(19)"/>
      <sheetName val="10月(20)"/>
      <sheetName val="10月(21)"/>
      <sheetName val="10月(22)"/>
      <sheetName val="10月(23)"/>
      <sheetName val="10月(24)"/>
      <sheetName val="10月(25)"/>
      <sheetName val="10月(26)"/>
      <sheetName val="10月(27)"/>
      <sheetName val="10月(28)"/>
      <sheetName val="10月(29)"/>
      <sheetName val="10月(30)"/>
      <sheetName val="10月(31)"/>
      <sheetName val="封面"/>
      <sheetName val="目录"/>
      <sheetName val="表1 货币资金"/>
      <sheetName val="表1-1 银行存款明细表"/>
      <sheetName val="表2 短期投资"/>
      <sheetName val="表3 应收帐款"/>
      <sheetName val="表4 应收票据"/>
      <sheetName val="表5 存货"/>
      <sheetName val="表5-1 存货跌价损失准备计算表"/>
      <sheetName val="表5-2 存货倒推表"/>
      <sheetName val="表6 预付帐款"/>
      <sheetName val="表6-1 其他应收款"/>
      <sheetName val="表6-2 待摊费用"/>
      <sheetName val="表6-3 预付及其他流动资产 "/>
      <sheetName val="表7 固定资产变动表"/>
      <sheetName val="表7-1 固定资产折旧表（上市） "/>
      <sheetName val="表7-1-1 固定资产折旧表  (非上市)"/>
      <sheetName val="表7-2 待处理财产损溢"/>
      <sheetName val="表7-3 固定资产有关资料"/>
      <sheetName val="表8-1 移动"/>
      <sheetName val="表8-2-1 数据"/>
      <sheetName val="表8-2-2 互联网"/>
      <sheetName val="表8-3 长途"/>
      <sheetName val="表8-4 寻呼"/>
      <sheetName val="表8-5 市话"/>
      <sheetName val="表8-6 在建工程明细表"/>
      <sheetName val="表8-7 工程合同汇总表(移动) NEW"/>
      <sheetName val="表8-7 工程合同汇总表(移动) (2)"/>
      <sheetName val="表8-8 在建工程有关资料"/>
      <sheetName val="表9 长期待摊费用"/>
      <sheetName val="表9-1 租赁合同汇总表"/>
      <sheetName val="表10 无形资产变动表"/>
      <sheetName val="表11 长期投资"/>
      <sheetName val="表11-1 长期股票投资"/>
      <sheetName val="表11-2 长期股权投资－未合并子公司"/>
      <sheetName val="表11-3 长期股权投资 － 合营公司"/>
      <sheetName val="表11-4 长期股权投资－联营公司"/>
      <sheetName val="表11-5 长期股权投资－参股公司"/>
      <sheetName val="表11-6 长期债权投资"/>
      <sheetName val="表11-7 其他债权投资"/>
      <sheetName val="表12 关联公司交易"/>
      <sheetName val="表12-1 与总部对帐"/>
      <sheetName val="表8-7 工程合同汇总表(移动) (5)"/>
      <sheetName val="公  "/>
      <sheetName val="表7-1固定资产折旧表 "/>
      <sheetName val="表头备用"/>
      <sheetName val="表头"/>
      <sheetName val="0基本情况"/>
      <sheetName val="1评估结果汇总表"/>
      <sheetName val="2评估结果分类汇总表"/>
      <sheetName val="3流动资产汇总表"/>
      <sheetName val="4流动资产--货币"/>
      <sheetName val="5流动资产--货币 (2)"/>
      <sheetName val="6流动资产--货币 (3)"/>
      <sheetName val="7短投汇总表"/>
      <sheetName val="8短投"/>
      <sheetName val="9短投 (2)"/>
      <sheetName val="10流动资产--票据"/>
      <sheetName val="11流动资产--利润"/>
      <sheetName val="12流动资产--利息"/>
      <sheetName val="13流动资产--应收"/>
      <sheetName val="14流动资产--其他应收"/>
      <sheetName val="15流动资产--预付"/>
      <sheetName val="16流动资产--补贴"/>
      <sheetName val="17流动资产--存货"/>
      <sheetName val="18流动资产-库存材料（原材料）"/>
      <sheetName val="19流动资产-在库低值易耗品"/>
      <sheetName val="20流动资产-在用低值易耗品"/>
      <sheetName val="21流动资产-库存商品"/>
      <sheetName val="22流动资产-出租商品"/>
      <sheetName val="23流动资产-存货其他"/>
      <sheetName val="24流动资产--待摊"/>
      <sheetName val="25一年到期长期债权投资"/>
      <sheetName val="26其他流动资产"/>
      <sheetName val="27长期投资汇总表"/>
      <sheetName val="28长期投资--股票"/>
      <sheetName val="29长期投资--债券"/>
      <sheetName val="30长期投资--其他投资"/>
      <sheetName val="31固定资产汇总表"/>
      <sheetName val="32房屋建筑物"/>
      <sheetName val="33构筑物"/>
      <sheetName val="34机械及电子设备"/>
      <sheetName val="35客服中心设备"/>
      <sheetName val="36车辆"/>
      <sheetName val="37线路设备"/>
      <sheetName val="38工程物资"/>
      <sheetName val="39土建工程"/>
      <sheetName val="40设备安装"/>
      <sheetName val="41固定资产清理"/>
      <sheetName val="42土地使用权"/>
      <sheetName val="43其他无形资产"/>
      <sheetName val="44长期待摊费用"/>
      <sheetName val="45其他长期资产"/>
      <sheetName val="46递延税款"/>
      <sheetName val="47流动负债汇总表"/>
      <sheetName val="48短期借款"/>
      <sheetName val="49应付票据"/>
      <sheetName val="50应付账款"/>
      <sheetName val="51预收账款"/>
      <sheetName val="52应付工资"/>
      <sheetName val="53应付福利费"/>
      <sheetName val="54应付利润"/>
      <sheetName val="55未交上级收支差额"/>
      <sheetName val="56应交税金"/>
      <sheetName val="57其它应交款"/>
      <sheetName val="58其他应付款"/>
      <sheetName val="59预提费用"/>
      <sheetName val="60预计负债"/>
      <sheetName val="61一年内到期长期负债"/>
      <sheetName val="62其他流动负债"/>
      <sheetName val="63长期负债汇总表"/>
      <sheetName val="64长期借款"/>
      <sheetName val="65应付债券"/>
      <sheetName val="66长期应付款"/>
      <sheetName val="67其他长期负债"/>
      <sheetName val="68递延税款贷项"/>
      <sheetName val="在建工程"/>
      <sheetName val="固定资产汇总"/>
      <sheetName val="新增--房屋建筑"/>
      <sheetName val="新增--构筑物"/>
      <sheetName val="新基准日在建土建"/>
      <sheetName val="租赁电信管理局"/>
      <sheetName val="租赁移动公司"/>
      <sheetName val="租赁邮政局"/>
      <sheetName val="租赁电信实业公司"/>
      <sheetName val="租赁电信非上市"/>
      <sheetName val="租赁联通寻呼"/>
      <sheetName val="汇总"/>
      <sheetName val="响水"/>
      <sheetName val="建湖"/>
      <sheetName val="大丰"/>
      <sheetName val="交换设备"/>
      <sheetName val="铁塔设备"/>
      <sheetName val="基站设备"/>
      <sheetName val="电源设备"/>
      <sheetName val="空调设备"/>
      <sheetName val="传输设备"/>
      <sheetName val="K1资产负债表"/>
      <sheetName val="K1.1審計数据調节表"/>
      <sheetName val="1评估结果分类汇总表"/>
      <sheetName val="2流动资产汇总表"/>
      <sheetName val="3流动资产--货币"/>
      <sheetName val="4流动资产--货币 (2)"/>
      <sheetName val="5流动资产--货币 (3)"/>
      <sheetName val="6短投汇总表"/>
      <sheetName val="7短投"/>
      <sheetName val="8短投 (2)"/>
      <sheetName val="9流动资产--票据"/>
      <sheetName val="10流动资产--应收"/>
      <sheetName val="K2应收帐款"/>
      <sheetName val="K3坏帐准备"/>
      <sheetName val="11流动资产--备用金"/>
      <sheetName val="12流动资产--其他应收"/>
      <sheetName val="K4其他应收款"/>
      <sheetName val="13流动资产--存货"/>
      <sheetName val="14流动资产-库存材料"/>
      <sheetName val="15流动资产-材料采购"/>
      <sheetName val="16流动资产-在库低值"/>
      <sheetName val="17流动资产-商品采购"/>
      <sheetName val="18流动资产-委托加工材料"/>
      <sheetName val="19流动资产-库存商品"/>
      <sheetName val="20流动资产-附属生产"/>
      <sheetName val="21流动资产-出租商品"/>
      <sheetName val="22流动资产-在用低值"/>
      <sheetName val="K5待摊费用"/>
      <sheetName val="23流动资产--待摊"/>
      <sheetName val="24流动资产--待处理"/>
      <sheetName val="25一年到期长期债券"/>
      <sheetName val="K6其他长期投资"/>
      <sheetName val="K7固定资产"/>
      <sheetName val="K8融资租入固定资产"/>
      <sheetName val="K9全國一級干綫資產(固定資產)"/>
      <sheetName val="K10在建工程"/>
      <sheetName val="K11全國一級干綫資產(在建工程)"/>
      <sheetName val="31土地使用权"/>
      <sheetName val="32其他无形资产"/>
      <sheetName val="33开办费"/>
      <sheetName val="34长期待摊费用"/>
      <sheetName val="K12无形资产及递延资产"/>
      <sheetName val="35其他长期资产"/>
      <sheetName val="36递延税款借项"/>
      <sheetName val="37流动负债汇总表"/>
      <sheetName val="38短期借款"/>
      <sheetName val="39应付票据"/>
      <sheetName val="40应付帐款"/>
      <sheetName val="K13应付帐款"/>
      <sheetName val="41预收帐款"/>
      <sheetName val="K14預收电话卡销售资料调查表"/>
      <sheetName val="42其他应付款"/>
      <sheetName val="K15其他应付款"/>
      <sheetName val="43应付工资"/>
      <sheetName val="44应付福利费"/>
      <sheetName val="K16应付工資及福利费"/>
      <sheetName val="45未交税金"/>
      <sheetName val="46收支差额"/>
      <sheetName val="47未付利润"/>
      <sheetName val="48其它未交款"/>
      <sheetName val="******"/>
      <sheetName val="K17未交税金、应上交款项及其他未交款"/>
      <sheetName val="49预提费用"/>
      <sheetName val="K18預提費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P10120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车"/>
      <sheetName val="实物标准"/>
      <sheetName val="专项"/>
      <sheetName val="13 铁路配件"/>
      <sheetName val="_x0000__x0000__x0000__x0000__x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车"/>
      <sheetName val="实物标准"/>
      <sheetName val="专项"/>
      <sheetName val="KKKKKKKK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KKKKKKKK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先征后返"/>
      <sheetName val="预算"/>
      <sheetName val="事业"/>
      <sheetName val="企一"/>
      <sheetName val="企二"/>
      <sheetName val="企三"/>
      <sheetName val="基建"/>
      <sheetName val="农财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Sheet1"/>
      <sheetName val="国家"/>
      <sheetName val="中央"/>
      <sheetName val="公路里程"/>
      <sheetName val="有效性列表"/>
      <sheetName val="区划对应表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  <sheetName val="预算处报表_预算处表样.xls"/>
      <sheetName val="四月份月报"/>
      <sheetName val="实物费用含专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营业税分月明细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  <sheetName val="人民银行"/>
      <sheetName val="中央"/>
      <sheetName val="2007"/>
      <sheetName val="#REF"/>
      <sheetName val="四月份月报"/>
      <sheetName val="单位编码"/>
      <sheetName val="DDETABLE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Up"/>
      <sheetName val="预算打印A4（全市 )"/>
      <sheetName val="预算打印A4（市级 )"/>
      <sheetName val="预算打印A4（基金)"/>
      <sheetName val="2011年一般财力表(预算组)"/>
      <sheetName val="2011年基金财力(预算组)"/>
      <sheetName val="两税返还测算"/>
      <sheetName val="财力退税预计"/>
      <sheetName val="月报—分月构成"/>
      <sheetName val="月报—分月构成(刘处)"/>
      <sheetName val="54月报—分月构成(干部)"/>
      <sheetName val="4月报—分月构成(局长)"/>
      <sheetName val="月报-全市完成进度(干部)"/>
      <sheetName val="6月报-全市完成进度(局长)"/>
      <sheetName val="月报-分级（干部）"/>
      <sheetName val="7月报-分级 (局长)"/>
      <sheetName val="59月报-市级完成进度（干部）"/>
      <sheetName val="8月报—基金(局长)"/>
      <sheetName val="58月报-全市地方三部门（干部）"/>
      <sheetName val="月报-市级地方三部门（干部)"/>
      <sheetName val="一、市级税收预算表"/>
      <sheetName val="三、区县税收预算表"/>
      <sheetName val="一、市级税收"/>
      <sheetName val="三、区县税收"/>
      <sheetName val="预算打印A4（市级收费 )"/>
      <sheetName val="二费明细"/>
      <sheetName val="二、市级非税预算表"/>
      <sheetName val="1全市a"/>
      <sheetName val="2市级a"/>
      <sheetName val="3区县级a"/>
      <sheetName val="一、1市级（海石局）"/>
      <sheetName val="（粗编预算）市级a"/>
      <sheetName val="2市级 直属国"/>
      <sheetName val="2市级 直属地"/>
      <sheetName val="2市级 代征等（无）"/>
      <sheetName val="批复（汇总)"/>
      <sheetName val="批复(国税)"/>
      <sheetName val="批复（地税税收)"/>
      <sheetName val="批复（征收局打印)"/>
      <sheetName val="批复（地税非税）"/>
      <sheetName val="批复（经建一打印)"/>
      <sheetName val="批复（国库处打印) 含海关"/>
      <sheetName val="批复（市建委)"/>
      <sheetName val="批复（市环保局)"/>
      <sheetName val="批复（市海洋局)"/>
      <sheetName val="批复（市国土房管)"/>
      <sheetName val="执行（汇总)"/>
      <sheetName val="备注"/>
      <sheetName val="月报-三部门（市级大口径)"/>
      <sheetName val="月报-三部门（全市大口径）"/>
      <sheetName val="1全市a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showGridLines="0" showZeros="0" view="pageBreakPreview" zoomScale="115" zoomScaleNormal="75" zoomScaleSheetLayoutView="115" zoomScalePageLayoutView="0" workbookViewId="0" topLeftCell="A1">
      <selection activeCell="A1" sqref="A1:G1"/>
    </sheetView>
  </sheetViews>
  <sheetFormatPr defaultColWidth="9.00390625" defaultRowHeight="14.25"/>
  <cols>
    <col min="1" max="1" width="42.75390625" style="8" customWidth="1"/>
    <col min="2" max="3" width="13.75390625" style="8" customWidth="1"/>
    <col min="4" max="4" width="12.00390625" style="8" customWidth="1"/>
    <col min="5" max="5" width="12.00390625" style="9" customWidth="1"/>
    <col min="6" max="6" width="13.75390625" style="14" customWidth="1"/>
    <col min="7" max="7" width="12.00390625" style="10" customWidth="1"/>
    <col min="8" max="8" width="7.00390625" style="9" customWidth="1"/>
    <col min="9" max="9" width="9.00390625" style="8" customWidth="1"/>
    <col min="10" max="10" width="13.375" style="8" customWidth="1"/>
    <col min="11" max="16384" width="9.00390625" style="8" customWidth="1"/>
  </cols>
  <sheetData>
    <row r="1" spans="1:8" s="4" customFormat="1" ht="48" customHeight="1">
      <c r="A1" s="202" t="s">
        <v>265</v>
      </c>
      <c r="B1" s="202"/>
      <c r="C1" s="202"/>
      <c r="D1" s="202"/>
      <c r="E1" s="202"/>
      <c r="F1" s="202"/>
      <c r="G1" s="202"/>
      <c r="H1" s="11"/>
    </row>
    <row r="2" spans="1:8" ht="170.25" customHeight="1">
      <c r="A2" s="203" t="s">
        <v>257</v>
      </c>
      <c r="B2" s="203"/>
      <c r="C2" s="203"/>
      <c r="D2" s="203"/>
      <c r="E2" s="203"/>
      <c r="F2" s="203"/>
      <c r="G2" s="203"/>
      <c r="H2" s="13"/>
    </row>
    <row r="3" ht="24" customHeight="1">
      <c r="H3" s="13"/>
    </row>
    <row r="4" ht="24" customHeight="1">
      <c r="H4" s="13"/>
    </row>
    <row r="5" ht="24" customHeight="1">
      <c r="H5" s="13"/>
    </row>
    <row r="6" ht="15">
      <c r="H6" s="13"/>
    </row>
    <row r="7" ht="15">
      <c r="H7" s="13"/>
    </row>
    <row r="8" ht="15">
      <c r="H8" s="13"/>
    </row>
    <row r="9" ht="15">
      <c r="H9" s="13"/>
    </row>
    <row r="10" ht="15">
      <c r="H10" s="13"/>
    </row>
    <row r="11" ht="15">
      <c r="H11" s="13"/>
    </row>
  </sheetData>
  <sheetProtection/>
  <mergeCells count="2">
    <mergeCell ref="A1:G1"/>
    <mergeCell ref="A2:G2"/>
  </mergeCells>
  <printOptions horizontalCentered="1" verticalCentered="1"/>
  <pageMargins left="0.59" right="0.59" top="0.79" bottom="0.79" header="0.59" footer="0.24"/>
  <pageSetup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"/>
  <sheetViews>
    <sheetView showGridLines="0" showZeros="0" view="pageBreakPreview" zoomScale="115" zoomScaleNormal="75" zoomScaleSheetLayoutView="115" zoomScalePageLayoutView="0" workbookViewId="0" topLeftCell="A1">
      <selection activeCell="C4" sqref="C4"/>
    </sheetView>
  </sheetViews>
  <sheetFormatPr defaultColWidth="9.00390625" defaultRowHeight="14.25"/>
  <cols>
    <col min="1" max="1" width="41.00390625" style="8" customWidth="1"/>
    <col min="2" max="3" width="15.00390625" style="8" customWidth="1"/>
    <col min="4" max="4" width="14.125" style="8" customWidth="1"/>
    <col min="5" max="5" width="14.125" style="9" customWidth="1"/>
    <col min="6" max="6" width="15.00390625" style="10" customWidth="1"/>
    <col min="7" max="7" width="14.125" style="10" customWidth="1"/>
    <col min="8" max="8" width="14.75390625" style="8" bestFit="1" customWidth="1"/>
    <col min="9" max="9" width="9.50390625" style="8" bestFit="1" customWidth="1"/>
    <col min="10" max="10" width="13.375" style="8" customWidth="1"/>
    <col min="11" max="16384" width="9.00390625" style="8" customWidth="1"/>
  </cols>
  <sheetData>
    <row r="1" spans="1:7" s="4" customFormat="1" ht="48" customHeight="1">
      <c r="A1" s="202" t="s">
        <v>264</v>
      </c>
      <c r="B1" s="202"/>
      <c r="C1" s="202"/>
      <c r="D1" s="202"/>
      <c r="E1" s="202"/>
      <c r="F1" s="202"/>
      <c r="G1" s="202"/>
    </row>
    <row r="2" spans="1:7" ht="24" customHeight="1">
      <c r="A2" s="203" t="s">
        <v>257</v>
      </c>
      <c r="B2" s="203"/>
      <c r="C2" s="203"/>
      <c r="D2" s="203"/>
      <c r="E2" s="203"/>
      <c r="F2" s="203"/>
      <c r="G2" s="203"/>
    </row>
    <row r="3" spans="1:7" ht="24" customHeight="1">
      <c r="A3" s="7"/>
      <c r="B3" s="7"/>
      <c r="C3" s="7"/>
      <c r="D3" s="7"/>
      <c r="E3" s="13"/>
      <c r="F3" s="172"/>
      <c r="G3" s="172"/>
    </row>
    <row r="4" spans="1:7" ht="24" customHeight="1">
      <c r="A4" s="7"/>
      <c r="B4" s="7"/>
      <c r="C4" s="7"/>
      <c r="D4" s="7"/>
      <c r="E4" s="13"/>
      <c r="F4" s="172"/>
      <c r="G4" s="172"/>
    </row>
    <row r="5" ht="24" customHeight="1"/>
    <row r="6" ht="24" customHeight="1"/>
    <row r="7" ht="24" customHeight="1"/>
    <row r="8" ht="24" customHeight="1"/>
    <row r="9" ht="24" customHeight="1"/>
  </sheetData>
  <sheetProtection/>
  <mergeCells count="2">
    <mergeCell ref="A1:G1"/>
    <mergeCell ref="A2:G2"/>
  </mergeCells>
  <printOptions horizontalCentered="1" verticalCentered="1"/>
  <pageMargins left="0.59" right="0.59" top="0.79" bottom="0.79" header="0.59" footer="0.24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"/>
  <sheetViews>
    <sheetView showGridLines="0" view="pageBreakPreview" zoomScale="115" zoomScaleSheetLayoutView="115" zoomScalePageLayoutView="0" workbookViewId="0" topLeftCell="A1">
      <selection activeCell="A1" sqref="A1:F1"/>
    </sheetView>
  </sheetViews>
  <sheetFormatPr defaultColWidth="9.00390625" defaultRowHeight="14.25"/>
  <cols>
    <col min="1" max="1" width="42.125" style="0" customWidth="1"/>
    <col min="2" max="3" width="17.25390625" style="0" customWidth="1"/>
    <col min="4" max="4" width="15.50390625" style="0" customWidth="1"/>
    <col min="5" max="5" width="17.25390625" style="0" customWidth="1"/>
    <col min="6" max="6" width="15.50390625" style="0" customWidth="1"/>
  </cols>
  <sheetData>
    <row r="1" spans="1:6" s="173" customFormat="1" ht="48" customHeight="1">
      <c r="A1" s="204" t="s">
        <v>263</v>
      </c>
      <c r="B1" s="204"/>
      <c r="C1" s="204"/>
      <c r="D1" s="204"/>
      <c r="E1" s="204"/>
      <c r="F1" s="204"/>
    </row>
    <row r="2" spans="1:6" s="173" customFormat="1" ht="39.75" customHeight="1">
      <c r="A2" s="205" t="s">
        <v>258</v>
      </c>
      <c r="B2" s="206"/>
      <c r="C2" s="206"/>
      <c r="D2" s="206"/>
      <c r="E2" s="206"/>
      <c r="F2" s="206"/>
    </row>
    <row r="3" ht="39.75" customHeight="1"/>
    <row r="4" ht="39.75" customHeight="1"/>
  </sheetData>
  <sheetProtection/>
  <mergeCells count="2">
    <mergeCell ref="A1:F1"/>
    <mergeCell ref="A2:F2"/>
  </mergeCells>
  <printOptions horizontalCentered="1" verticalCentered="1"/>
  <pageMargins left="0.59" right="0.59" top="0.79" bottom="0.79" header="0.59" footer="0.24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"/>
  <sheetViews>
    <sheetView showGridLines="0" view="pageBreakPreview"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34.875" style="0" customWidth="1"/>
    <col min="2" max="6" width="16.625" style="0" customWidth="1"/>
  </cols>
  <sheetData>
    <row r="1" spans="1:6" s="173" customFormat="1" ht="48" customHeight="1">
      <c r="A1" s="204" t="s">
        <v>262</v>
      </c>
      <c r="B1" s="204"/>
      <c r="C1" s="204"/>
      <c r="D1" s="204"/>
      <c r="E1" s="204"/>
      <c r="F1" s="204"/>
    </row>
    <row r="2" spans="1:6" s="173" customFormat="1" ht="30.75" customHeight="1">
      <c r="A2" s="207" t="s">
        <v>259</v>
      </c>
      <c r="B2" s="207"/>
      <c r="C2" s="207"/>
      <c r="D2" s="207"/>
      <c r="E2" s="207"/>
      <c r="F2" s="207"/>
    </row>
  </sheetData>
  <sheetProtection/>
  <mergeCells count="2">
    <mergeCell ref="A1:F1"/>
    <mergeCell ref="A2:F2"/>
  </mergeCells>
  <printOptions horizontalCentered="1" verticalCentered="1"/>
  <pageMargins left="0.59" right="0.59" top="0.79" bottom="0.79" header="0.59" footer="0.2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27" sqref="G27"/>
    </sheetView>
  </sheetViews>
  <sheetFormatPr defaultColWidth="9.00390625" defaultRowHeight="14.25"/>
  <cols>
    <col min="1" max="1" width="36.125" style="54" customWidth="1"/>
    <col min="2" max="2" width="13.50390625" style="54" customWidth="1"/>
    <col min="3" max="4" width="14.375" style="54" customWidth="1"/>
    <col min="5" max="5" width="14.375" style="62" customWidth="1"/>
    <col min="6" max="6" width="13.00390625" style="119" customWidth="1"/>
    <col min="7" max="7" width="13.00390625" style="63" customWidth="1"/>
    <col min="8" max="8" width="14.375" style="62" customWidth="1"/>
    <col min="9" max="9" width="13.00390625" style="63" customWidth="1"/>
    <col min="10" max="10" width="13.875" style="63" customWidth="1"/>
    <col min="11" max="11" width="13.875" style="54" bestFit="1" customWidth="1"/>
    <col min="12" max="16384" width="9.00390625" style="54" customWidth="1"/>
  </cols>
  <sheetData>
    <row r="1" spans="1:10" s="59" customFormat="1" ht="48" customHeight="1">
      <c r="A1" s="183" t="s">
        <v>278</v>
      </c>
      <c r="B1" s="184"/>
      <c r="C1" s="183"/>
      <c r="D1" s="183"/>
      <c r="E1" s="183"/>
      <c r="F1" s="183"/>
      <c r="G1" s="183"/>
      <c r="H1" s="183"/>
      <c r="I1" s="183"/>
      <c r="J1" s="66"/>
    </row>
    <row r="2" spans="6:10" ht="14.25">
      <c r="F2" s="62"/>
      <c r="G2" s="67"/>
      <c r="I2" s="67" t="s">
        <v>0</v>
      </c>
      <c r="J2" s="67"/>
    </row>
    <row r="3" spans="1:10" ht="30.75" customHeight="1">
      <c r="A3" s="187" t="s">
        <v>1</v>
      </c>
      <c r="B3" s="179" t="s">
        <v>279</v>
      </c>
      <c r="C3" s="185" t="s">
        <v>270</v>
      </c>
      <c r="D3" s="185"/>
      <c r="E3" s="185"/>
      <c r="F3" s="185"/>
      <c r="G3" s="185"/>
      <c r="H3" s="186" t="s">
        <v>271</v>
      </c>
      <c r="I3" s="186"/>
      <c r="J3" s="67"/>
    </row>
    <row r="4" spans="1:10" s="60" customFormat="1" ht="30.75" customHeight="1">
      <c r="A4" s="187"/>
      <c r="B4" s="127" t="s">
        <v>127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275</v>
      </c>
      <c r="H4" s="1" t="s">
        <v>2</v>
      </c>
      <c r="I4" s="3" t="s">
        <v>272</v>
      </c>
      <c r="J4" s="124"/>
    </row>
    <row r="5" spans="1:10" ht="26.25" customHeight="1">
      <c r="A5" s="120" t="s">
        <v>6</v>
      </c>
      <c r="B5" s="129">
        <f>B6+B19</f>
        <v>29548.88</v>
      </c>
      <c r="C5" s="129">
        <f>C6+C19</f>
        <v>27060</v>
      </c>
      <c r="D5" s="129">
        <f>D6+D19</f>
        <v>30715</v>
      </c>
      <c r="E5" s="129">
        <f>E6+E19</f>
        <v>31015</v>
      </c>
      <c r="F5" s="134">
        <f>E5/D5</f>
        <v>1.009767214715937</v>
      </c>
      <c r="G5" s="134">
        <f>E5/B5</f>
        <v>1.049616770584875</v>
      </c>
      <c r="H5" s="135">
        <f>H6+H19</f>
        <v>22570</v>
      </c>
      <c r="I5" s="134">
        <f>H5/E5</f>
        <v>0.7277123972271482</v>
      </c>
      <c r="J5" s="125"/>
    </row>
    <row r="6" spans="1:11" s="117" customFormat="1" ht="26.25" customHeight="1">
      <c r="A6" s="121" t="s">
        <v>7</v>
      </c>
      <c r="B6" s="131">
        <f>SUM(B7:B16)</f>
        <v>29548.88</v>
      </c>
      <c r="C6" s="131">
        <f>SUM(C7:C16)</f>
        <v>27060</v>
      </c>
      <c r="D6" s="131">
        <f>SUM(D7:D16)</f>
        <v>30715</v>
      </c>
      <c r="E6" s="131">
        <f>SUM(E7:E16)</f>
        <v>31015</v>
      </c>
      <c r="F6" s="134">
        <f aca="true" t="shared" si="0" ref="F6:F32">E6/D6</f>
        <v>1.009767214715937</v>
      </c>
      <c r="G6" s="134">
        <f aca="true" t="shared" si="1" ref="G6:G32">E6/B6</f>
        <v>1.049616770584875</v>
      </c>
      <c r="H6" s="135">
        <f>SUM(H7:H16)</f>
        <v>22570</v>
      </c>
      <c r="I6" s="134">
        <f aca="true" t="shared" si="2" ref="I6:I32">H6/E6</f>
        <v>0.7277123972271482</v>
      </c>
      <c r="J6" s="125"/>
      <c r="K6" s="54"/>
    </row>
    <row r="7" spans="1:10" ht="26.25" customHeight="1">
      <c r="A7" s="122" t="s">
        <v>8</v>
      </c>
      <c r="B7" s="130">
        <v>6512.62</v>
      </c>
      <c r="C7" s="130">
        <v>6000</v>
      </c>
      <c r="D7" s="130">
        <v>7000</v>
      </c>
      <c r="E7" s="130">
        <v>7323</v>
      </c>
      <c r="F7" s="132">
        <f t="shared" si="0"/>
        <v>1.046142857142857</v>
      </c>
      <c r="G7" s="133">
        <f t="shared" si="1"/>
        <v>1.1244322561426892</v>
      </c>
      <c r="H7" s="130">
        <v>5000</v>
      </c>
      <c r="I7" s="133">
        <f t="shared" si="2"/>
        <v>0.6827802813054759</v>
      </c>
      <c r="J7" s="125"/>
    </row>
    <row r="8" spans="1:10" ht="26.25" customHeight="1">
      <c r="A8" s="122" t="s">
        <v>9</v>
      </c>
      <c r="B8" s="130">
        <v>-1.88</v>
      </c>
      <c r="C8" s="130"/>
      <c r="D8" s="130"/>
      <c r="E8" s="130"/>
      <c r="F8" s="132"/>
      <c r="G8" s="133">
        <f t="shared" si="1"/>
        <v>0</v>
      </c>
      <c r="H8" s="130"/>
      <c r="I8" s="133"/>
      <c r="J8" s="125"/>
    </row>
    <row r="9" spans="1:10" ht="26.25" customHeight="1">
      <c r="A9" s="122" t="s">
        <v>10</v>
      </c>
      <c r="B9" s="130">
        <v>4473.92</v>
      </c>
      <c r="C9" s="130">
        <v>4900</v>
      </c>
      <c r="D9" s="130">
        <v>8000</v>
      </c>
      <c r="E9" s="130">
        <v>7080</v>
      </c>
      <c r="F9" s="132">
        <f t="shared" si="0"/>
        <v>0.885</v>
      </c>
      <c r="G9" s="133">
        <f t="shared" si="1"/>
        <v>1.5825048279808311</v>
      </c>
      <c r="H9" s="130">
        <v>6000</v>
      </c>
      <c r="I9" s="133">
        <f t="shared" si="2"/>
        <v>0.847457627118644</v>
      </c>
      <c r="J9" s="125"/>
    </row>
    <row r="10" spans="1:10" ht="26.25" customHeight="1">
      <c r="A10" s="122" t="s">
        <v>11</v>
      </c>
      <c r="B10" s="130">
        <v>509.68</v>
      </c>
      <c r="C10" s="130">
        <v>450</v>
      </c>
      <c r="D10" s="130">
        <v>900</v>
      </c>
      <c r="E10" s="130">
        <v>882</v>
      </c>
      <c r="F10" s="132">
        <f t="shared" si="0"/>
        <v>0.98</v>
      </c>
      <c r="G10" s="133">
        <f t="shared" si="1"/>
        <v>1.730497567100926</v>
      </c>
      <c r="H10" s="130">
        <v>760</v>
      </c>
      <c r="I10" s="133">
        <f t="shared" si="2"/>
        <v>0.8616780045351474</v>
      </c>
      <c r="J10" s="125"/>
    </row>
    <row r="11" spans="1:10" ht="26.25" customHeight="1">
      <c r="A11" s="122" t="s">
        <v>12</v>
      </c>
      <c r="B11" s="130">
        <v>1554.69</v>
      </c>
      <c r="C11" s="130">
        <v>1300</v>
      </c>
      <c r="D11" s="130">
        <v>2000</v>
      </c>
      <c r="E11" s="130">
        <v>2090</v>
      </c>
      <c r="F11" s="132">
        <f t="shared" si="0"/>
        <v>1.045</v>
      </c>
      <c r="G11" s="133">
        <f t="shared" si="1"/>
        <v>1.3443194463204884</v>
      </c>
      <c r="H11" s="130">
        <v>1400</v>
      </c>
      <c r="I11" s="133">
        <f t="shared" si="2"/>
        <v>0.6698564593301436</v>
      </c>
      <c r="J11" s="125"/>
    </row>
    <row r="12" spans="1:10" ht="26.25" customHeight="1">
      <c r="A12" s="122" t="s">
        <v>13</v>
      </c>
      <c r="B12" s="130">
        <v>2727.13</v>
      </c>
      <c r="C12" s="130">
        <v>1600</v>
      </c>
      <c r="D12" s="130">
        <v>2000</v>
      </c>
      <c r="E12" s="130">
        <v>2928</v>
      </c>
      <c r="F12" s="132">
        <f t="shared" si="0"/>
        <v>1.464</v>
      </c>
      <c r="G12" s="133">
        <f t="shared" si="1"/>
        <v>1.0736561880071724</v>
      </c>
      <c r="H12" s="130">
        <v>1300</v>
      </c>
      <c r="I12" s="133">
        <f t="shared" si="2"/>
        <v>0.44398907103825136</v>
      </c>
      <c r="J12" s="125"/>
    </row>
    <row r="13" spans="1:10" ht="26.25" customHeight="1">
      <c r="A13" s="122" t="s">
        <v>14</v>
      </c>
      <c r="B13" s="130">
        <v>473.42</v>
      </c>
      <c r="C13" s="130">
        <v>400</v>
      </c>
      <c r="D13" s="130">
        <v>400</v>
      </c>
      <c r="E13" s="130">
        <v>613</v>
      </c>
      <c r="F13" s="132">
        <f t="shared" si="0"/>
        <v>1.5325</v>
      </c>
      <c r="G13" s="133">
        <f t="shared" si="1"/>
        <v>1.2948333403742975</v>
      </c>
      <c r="H13" s="130">
        <v>300</v>
      </c>
      <c r="I13" s="133">
        <f t="shared" si="2"/>
        <v>0.4893964110929853</v>
      </c>
      <c r="J13" s="125"/>
    </row>
    <row r="14" spans="1:10" ht="26.25" customHeight="1">
      <c r="A14" s="122" t="s">
        <v>15</v>
      </c>
      <c r="B14" s="130">
        <v>646.15</v>
      </c>
      <c r="C14" s="130">
        <v>400</v>
      </c>
      <c r="D14" s="130">
        <v>400</v>
      </c>
      <c r="E14" s="130">
        <v>619</v>
      </c>
      <c r="F14" s="132">
        <f t="shared" si="0"/>
        <v>1.5475</v>
      </c>
      <c r="G14" s="133">
        <f t="shared" si="1"/>
        <v>0.9579818927493616</v>
      </c>
      <c r="H14" s="130">
        <v>300</v>
      </c>
      <c r="I14" s="133">
        <f t="shared" si="2"/>
        <v>0.48465266558966075</v>
      </c>
      <c r="J14" s="125"/>
    </row>
    <row r="15" spans="1:10" ht="26.25" customHeight="1">
      <c r="A15" s="122" t="s">
        <v>16</v>
      </c>
      <c r="B15" s="130">
        <v>12641.43</v>
      </c>
      <c r="C15" s="130">
        <v>12000</v>
      </c>
      <c r="D15" s="130">
        <v>10000</v>
      </c>
      <c r="E15" s="130">
        <v>9463</v>
      </c>
      <c r="F15" s="132">
        <f t="shared" si="0"/>
        <v>0.9463</v>
      </c>
      <c r="G15" s="133">
        <f t="shared" si="1"/>
        <v>0.7485703753451943</v>
      </c>
      <c r="H15" s="130">
        <v>7500</v>
      </c>
      <c r="I15" s="133">
        <f t="shared" si="2"/>
        <v>0.7925604987847406</v>
      </c>
      <c r="J15" s="125"/>
    </row>
    <row r="16" spans="1:10" ht="26.25" customHeight="1">
      <c r="A16" s="122" t="s">
        <v>17</v>
      </c>
      <c r="B16" s="130">
        <v>11.72</v>
      </c>
      <c r="C16" s="130">
        <v>10</v>
      </c>
      <c r="D16" s="130">
        <v>15</v>
      </c>
      <c r="E16" s="130">
        <v>17</v>
      </c>
      <c r="F16" s="132">
        <f t="shared" si="0"/>
        <v>1.1333333333333333</v>
      </c>
      <c r="G16" s="133">
        <f t="shared" si="1"/>
        <v>1.4505119453924913</v>
      </c>
      <c r="H16" s="130">
        <v>10</v>
      </c>
      <c r="I16" s="133">
        <f t="shared" si="2"/>
        <v>0.5882352941176471</v>
      </c>
      <c r="J16" s="125"/>
    </row>
    <row r="17" spans="1:10" ht="26.25" customHeight="1">
      <c r="A17" s="122" t="s">
        <v>18</v>
      </c>
      <c r="B17" s="130"/>
      <c r="C17" s="130"/>
      <c r="D17" s="130"/>
      <c r="E17" s="130"/>
      <c r="F17" s="132"/>
      <c r="G17" s="134"/>
      <c r="H17" s="130"/>
      <c r="I17" s="134"/>
      <c r="J17" s="125"/>
    </row>
    <row r="18" spans="1:10" ht="26.25" customHeight="1">
      <c r="A18" s="122" t="s">
        <v>19</v>
      </c>
      <c r="B18" s="130"/>
      <c r="C18" s="130"/>
      <c r="D18" s="130"/>
      <c r="E18" s="130"/>
      <c r="F18" s="132"/>
      <c r="G18" s="134"/>
      <c r="H18" s="130"/>
      <c r="I18" s="134"/>
      <c r="J18" s="125"/>
    </row>
    <row r="19" spans="1:11" s="118" customFormat="1" ht="26.25" customHeight="1">
      <c r="A19" s="121" t="s">
        <v>20</v>
      </c>
      <c r="B19" s="131"/>
      <c r="C19" s="131"/>
      <c r="D19" s="131"/>
      <c r="E19" s="131"/>
      <c r="F19" s="134"/>
      <c r="G19" s="134"/>
      <c r="H19" s="135"/>
      <c r="I19" s="134"/>
      <c r="J19" s="125"/>
      <c r="K19" s="54"/>
    </row>
    <row r="20" spans="1:10" ht="26.25" customHeight="1">
      <c r="A20" s="122" t="s">
        <v>21</v>
      </c>
      <c r="B20" s="130"/>
      <c r="C20" s="130"/>
      <c r="D20" s="130"/>
      <c r="E20" s="130"/>
      <c r="F20" s="132"/>
      <c r="G20" s="133"/>
      <c r="H20" s="130"/>
      <c r="I20" s="133"/>
      <c r="J20" s="125"/>
    </row>
    <row r="21" spans="1:10" ht="26.25" customHeight="1">
      <c r="A21" s="122" t="s">
        <v>22</v>
      </c>
      <c r="B21" s="130"/>
      <c r="C21" s="130"/>
      <c r="D21" s="130"/>
      <c r="E21" s="130"/>
      <c r="F21" s="132"/>
      <c r="G21" s="134"/>
      <c r="H21" s="130"/>
      <c r="I21" s="134"/>
      <c r="J21" s="125"/>
    </row>
    <row r="22" spans="1:10" ht="26.25" customHeight="1">
      <c r="A22" s="122" t="s">
        <v>23</v>
      </c>
      <c r="B22" s="130"/>
      <c r="C22" s="130"/>
      <c r="D22" s="130"/>
      <c r="E22" s="130"/>
      <c r="F22" s="132"/>
      <c r="G22" s="134"/>
      <c r="H22" s="130"/>
      <c r="I22" s="134"/>
      <c r="J22" s="125"/>
    </row>
    <row r="23" spans="1:10" ht="26.25" customHeight="1">
      <c r="A23" s="122" t="s">
        <v>24</v>
      </c>
      <c r="B23" s="130"/>
      <c r="C23" s="130"/>
      <c r="D23" s="130"/>
      <c r="E23" s="130"/>
      <c r="F23" s="132"/>
      <c r="G23" s="134"/>
      <c r="H23" s="130"/>
      <c r="I23" s="134"/>
      <c r="J23" s="125"/>
    </row>
    <row r="24" spans="1:10" ht="26.25" customHeight="1">
      <c r="A24" s="122" t="s">
        <v>25</v>
      </c>
      <c r="B24" s="130"/>
      <c r="C24" s="130"/>
      <c r="D24" s="130"/>
      <c r="E24" s="130"/>
      <c r="F24" s="132"/>
      <c r="G24" s="134"/>
      <c r="H24" s="130"/>
      <c r="I24" s="134"/>
      <c r="J24" s="125"/>
    </row>
    <row r="25" spans="1:10" s="61" customFormat="1" ht="26.25" customHeight="1">
      <c r="A25" s="120" t="s">
        <v>6</v>
      </c>
      <c r="B25" s="136">
        <f>B6+B19</f>
        <v>29548.88</v>
      </c>
      <c r="C25" s="136">
        <f>C6+C19</f>
        <v>27060</v>
      </c>
      <c r="D25" s="136">
        <f>D6+D19</f>
        <v>30715</v>
      </c>
      <c r="E25" s="136">
        <f>E6+E19</f>
        <v>31015</v>
      </c>
      <c r="F25" s="134">
        <f t="shared" si="0"/>
        <v>1.009767214715937</v>
      </c>
      <c r="G25" s="134">
        <f t="shared" si="1"/>
        <v>1.049616770584875</v>
      </c>
      <c r="H25" s="135">
        <f>H6+H19</f>
        <v>22570</v>
      </c>
      <c r="I25" s="134">
        <f t="shared" si="2"/>
        <v>0.7277123972271482</v>
      </c>
      <c r="J25" s="126"/>
    </row>
    <row r="26" spans="1:10" ht="26.25" customHeight="1">
      <c r="A26" s="123" t="s">
        <v>260</v>
      </c>
      <c r="B26" s="130"/>
      <c r="C26" s="130"/>
      <c r="D26" s="130"/>
      <c r="E26" s="130"/>
      <c r="F26" s="178"/>
      <c r="G26" s="178"/>
      <c r="H26" s="130"/>
      <c r="I26" s="134"/>
      <c r="J26" s="126"/>
    </row>
    <row r="27" spans="1:10" ht="26.25" customHeight="1">
      <c r="A27" s="174" t="s">
        <v>261</v>
      </c>
      <c r="B27" s="130">
        <v>38644.19</v>
      </c>
      <c r="C27" s="130">
        <v>19081.72</v>
      </c>
      <c r="D27" s="130">
        <v>22076.41</v>
      </c>
      <c r="E27" s="130">
        <v>22791.84</v>
      </c>
      <c r="F27" s="178">
        <f t="shared" si="0"/>
        <v>1.0324069900857975</v>
      </c>
      <c r="G27" s="178"/>
      <c r="H27" s="130">
        <v>20839.33</v>
      </c>
      <c r="I27" s="178">
        <f t="shared" si="2"/>
        <v>0.9143329367001524</v>
      </c>
      <c r="J27" s="126"/>
    </row>
    <row r="28" spans="1:10" ht="26.25" customHeight="1">
      <c r="A28" s="123" t="s">
        <v>26</v>
      </c>
      <c r="B28" s="130">
        <v>966</v>
      </c>
      <c r="C28" s="130">
        <v>421.54</v>
      </c>
      <c r="D28" s="130">
        <v>0</v>
      </c>
      <c r="E28" s="130">
        <v>1305.92</v>
      </c>
      <c r="F28" s="132">
        <v>0</v>
      </c>
      <c r="G28" s="133">
        <f t="shared" si="1"/>
        <v>1.3518840579710145</v>
      </c>
      <c r="H28" s="130">
        <v>243.83</v>
      </c>
      <c r="I28" s="133">
        <f t="shared" si="2"/>
        <v>0.18671128399901984</v>
      </c>
      <c r="J28" s="126"/>
    </row>
    <row r="29" spans="1:10" ht="26.25" customHeight="1">
      <c r="A29" s="123" t="s">
        <v>27</v>
      </c>
      <c r="B29" s="130"/>
      <c r="C29" s="130"/>
      <c r="D29" s="130"/>
      <c r="E29" s="130"/>
      <c r="F29" s="132"/>
      <c r="G29" s="134"/>
      <c r="H29" s="130"/>
      <c r="I29" s="134"/>
      <c r="J29" s="126"/>
    </row>
    <row r="30" spans="1:10" ht="26.25" customHeight="1">
      <c r="A30" s="123" t="s">
        <v>28</v>
      </c>
      <c r="B30" s="130"/>
      <c r="C30" s="130"/>
      <c r="D30" s="130"/>
      <c r="E30" s="130"/>
      <c r="F30" s="132"/>
      <c r="G30" s="134"/>
      <c r="H30" s="130"/>
      <c r="I30" s="134"/>
      <c r="J30" s="126"/>
    </row>
    <row r="31" spans="1:10" ht="26.25" customHeight="1">
      <c r="A31" s="123" t="s">
        <v>29</v>
      </c>
      <c r="B31" s="130"/>
      <c r="C31" s="130"/>
      <c r="D31" s="130"/>
      <c r="E31" s="130"/>
      <c r="F31" s="132"/>
      <c r="G31" s="134"/>
      <c r="H31" s="130"/>
      <c r="I31" s="134"/>
      <c r="J31" s="126"/>
    </row>
    <row r="32" spans="1:11" ht="26.25" customHeight="1">
      <c r="A32" s="120" t="s">
        <v>30</v>
      </c>
      <c r="B32" s="136">
        <f>B25+B28</f>
        <v>30514.88</v>
      </c>
      <c r="C32" s="136">
        <f>C25+C28</f>
        <v>27481.54</v>
      </c>
      <c r="D32" s="136">
        <f>D25+D28+D27</f>
        <v>52791.41</v>
      </c>
      <c r="E32" s="136">
        <f>E25+E28+E27</f>
        <v>55112.759999999995</v>
      </c>
      <c r="F32" s="134">
        <f t="shared" si="0"/>
        <v>1.0439721159181008</v>
      </c>
      <c r="G32" s="134">
        <f t="shared" si="1"/>
        <v>1.806094600404786</v>
      </c>
      <c r="H32" s="135">
        <f>H25+H28+H27</f>
        <v>43653.16</v>
      </c>
      <c r="I32" s="134">
        <f t="shared" si="2"/>
        <v>0.7920699308109412</v>
      </c>
      <c r="J32" s="126"/>
      <c r="K32" s="63"/>
    </row>
    <row r="33" spans="1:9" ht="32.25" customHeight="1">
      <c r="A33" s="188"/>
      <c r="B33" s="189"/>
      <c r="C33" s="189"/>
      <c r="D33" s="189"/>
      <c r="E33" s="189"/>
      <c r="F33" s="189"/>
      <c r="G33" s="189"/>
      <c r="H33" s="189"/>
      <c r="I33" s="189"/>
    </row>
    <row r="34" spans="2:9" ht="15" customHeight="1">
      <c r="B34" s="175"/>
      <c r="C34" s="175"/>
      <c r="D34" s="175"/>
      <c r="E34" s="175"/>
      <c r="F34" s="176"/>
      <c r="G34" s="177"/>
      <c r="H34" s="175"/>
      <c r="I34" s="177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5">
    <mergeCell ref="A1:I1"/>
    <mergeCell ref="C3:G3"/>
    <mergeCell ref="H3:I3"/>
    <mergeCell ref="A3:A4"/>
    <mergeCell ref="A33:I33"/>
  </mergeCells>
  <printOptions horizontalCentered="1"/>
  <pageMargins left="0.59" right="0.59" top="0.79" bottom="0.79" header="0.59" footer="0.59"/>
  <pageSetup horizontalDpi="600" verticalDpi="600" orientation="landscape" paperSize="9" scale="80" r:id="rId1"/>
  <rowBreaks count="1" manualBreakCount="1">
    <brk id="1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40"/>
  <sheetViews>
    <sheetView showGridLines="0" showZeros="0"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Y6" sqref="Y6"/>
    </sheetView>
  </sheetViews>
  <sheetFormatPr defaultColWidth="9.00390625" defaultRowHeight="14.25"/>
  <cols>
    <col min="1" max="1" width="35.50390625" style="35" customWidth="1"/>
    <col min="2" max="2" width="16.625" style="35" customWidth="1"/>
    <col min="3" max="3" width="16.50390625" style="105" customWidth="1"/>
    <col min="4" max="4" width="13.625" style="35" customWidth="1"/>
    <col min="5" max="5" width="15.50390625" style="35" customWidth="1"/>
    <col min="6" max="7" width="12.625" style="35" customWidth="1"/>
    <col min="8" max="8" width="18.875" style="35" hidden="1" customWidth="1"/>
    <col min="9" max="9" width="9.00390625" style="35" hidden="1" customWidth="1"/>
    <col min="10" max="10" width="12.75390625" style="35" hidden="1" customWidth="1"/>
    <col min="11" max="11" width="14.75390625" style="35" hidden="1" customWidth="1"/>
    <col min="12" max="21" width="9.00390625" style="35" hidden="1" customWidth="1"/>
    <col min="22" max="22" width="1.875" style="35" hidden="1" customWidth="1"/>
    <col min="23" max="23" width="0.12890625" style="35" hidden="1" customWidth="1"/>
    <col min="24" max="24" width="15.00390625" style="106" customWidth="1"/>
    <col min="25" max="25" width="11.25390625" style="107" customWidth="1"/>
    <col min="26" max="26" width="10.00390625" style="35" bestFit="1" customWidth="1"/>
    <col min="27" max="27" width="14.50390625" style="35" bestFit="1" customWidth="1"/>
    <col min="28" max="16384" width="9.00390625" style="35" customWidth="1"/>
  </cols>
  <sheetData>
    <row r="1" spans="1:25" s="33" customFormat="1" ht="48" customHeight="1">
      <c r="A1" s="190" t="s">
        <v>280</v>
      </c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7:25" s="5" customFormat="1" ht="14.25">
      <c r="G2" s="37"/>
      <c r="X2" s="18"/>
      <c r="Y2" s="114" t="s">
        <v>0</v>
      </c>
    </row>
    <row r="3" spans="1:25" s="5" customFormat="1" ht="34.5" customHeight="1">
      <c r="A3" s="187" t="s">
        <v>1</v>
      </c>
      <c r="B3" s="179" t="s">
        <v>279</v>
      </c>
      <c r="C3" s="192" t="s">
        <v>270</v>
      </c>
      <c r="D3" s="192"/>
      <c r="E3" s="192"/>
      <c r="F3" s="192"/>
      <c r="G3" s="192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93" t="s">
        <v>271</v>
      </c>
      <c r="Y3" s="193"/>
    </row>
    <row r="4" spans="1:25" s="6" customFormat="1" ht="34.5" customHeight="1">
      <c r="A4" s="187"/>
      <c r="B4" s="127" t="s">
        <v>127</v>
      </c>
      <c r="C4" s="1" t="s">
        <v>2</v>
      </c>
      <c r="D4" s="1" t="s">
        <v>3</v>
      </c>
      <c r="E4" s="1" t="s">
        <v>4</v>
      </c>
      <c r="F4" s="1" t="s">
        <v>31</v>
      </c>
      <c r="G4" s="1" t="s">
        <v>281</v>
      </c>
      <c r="H4" s="108"/>
      <c r="I4" s="108"/>
      <c r="J4" s="108"/>
      <c r="K4" s="108" t="s">
        <v>32</v>
      </c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" t="s">
        <v>2</v>
      </c>
      <c r="Y4" s="3" t="s">
        <v>272</v>
      </c>
    </row>
    <row r="5" spans="1:26" ht="27.75" customHeight="1">
      <c r="A5" s="12" t="s">
        <v>33</v>
      </c>
      <c r="B5" s="137">
        <f>SUM(B6:B24)</f>
        <v>65281.340000000004</v>
      </c>
      <c r="C5" s="138">
        <f>SUM(C6:C29)</f>
        <v>43857.41999999999</v>
      </c>
      <c r="D5" s="138">
        <f>SUM(D6:D29)</f>
        <v>50390.409999999996</v>
      </c>
      <c r="E5" s="138">
        <f>SUM(E6:E29)</f>
        <v>50151.7</v>
      </c>
      <c r="F5" s="152">
        <f>E5/D5</f>
        <v>0.9952627890902257</v>
      </c>
      <c r="G5" s="153">
        <f>E5/B5</f>
        <v>0.7682394387125018</v>
      </c>
      <c r="H5" s="150"/>
      <c r="I5" s="148"/>
      <c r="J5" s="148"/>
      <c r="K5" s="148"/>
      <c r="L5" s="149"/>
      <c r="M5" s="148"/>
      <c r="N5" s="148"/>
      <c r="O5" s="149"/>
      <c r="P5" s="148"/>
      <c r="Q5" s="148"/>
      <c r="R5" s="148"/>
      <c r="S5" s="148"/>
      <c r="T5" s="148"/>
      <c r="U5" s="148"/>
      <c r="V5" s="148"/>
      <c r="W5" s="148"/>
      <c r="X5" s="148">
        <f>SUM(X6:X27)</f>
        <v>38387.23</v>
      </c>
      <c r="Y5" s="156">
        <f>X5/E5</f>
        <v>0.7654223087153578</v>
      </c>
      <c r="Z5" s="115"/>
    </row>
    <row r="6" spans="1:26" ht="27.75" customHeight="1">
      <c r="A6" s="109" t="s">
        <v>34</v>
      </c>
      <c r="B6" s="145">
        <v>1811.86</v>
      </c>
      <c r="C6" s="143">
        <v>4208.02</v>
      </c>
      <c r="D6" s="144">
        <v>4800</v>
      </c>
      <c r="E6" s="145">
        <v>3672.14</v>
      </c>
      <c r="F6" s="151">
        <f>E6/D6</f>
        <v>0.7650291666666666</v>
      </c>
      <c r="G6" s="154">
        <f aca="true" t="shared" si="0" ref="G6:G32">E6/B6</f>
        <v>2.0267239190665944</v>
      </c>
      <c r="H6" s="142"/>
      <c r="I6" s="143"/>
      <c r="J6" s="143"/>
      <c r="K6" s="143"/>
      <c r="L6" s="143"/>
      <c r="M6" s="143"/>
      <c r="N6" s="143"/>
      <c r="O6" s="141"/>
      <c r="P6" s="143"/>
      <c r="Q6" s="143"/>
      <c r="R6" s="143"/>
      <c r="S6" s="143"/>
      <c r="T6" s="143"/>
      <c r="U6" s="143"/>
      <c r="V6" s="143"/>
      <c r="W6" s="143"/>
      <c r="X6" s="143">
        <v>4503.27</v>
      </c>
      <c r="Y6" s="157">
        <f>X6/E6</f>
        <v>1.226333963302053</v>
      </c>
      <c r="Z6" s="115"/>
    </row>
    <row r="7" spans="1:26" ht="27.75" customHeight="1">
      <c r="A7" s="109" t="s">
        <v>35</v>
      </c>
      <c r="B7" s="145"/>
      <c r="C7" s="143"/>
      <c r="D7" s="144"/>
      <c r="E7" s="145"/>
      <c r="F7" s="151"/>
      <c r="G7" s="154"/>
      <c r="H7" s="142"/>
      <c r="I7" s="143"/>
      <c r="J7" s="143"/>
      <c r="K7" s="143"/>
      <c r="L7" s="143"/>
      <c r="M7" s="143"/>
      <c r="N7" s="143"/>
      <c r="O7" s="141"/>
      <c r="P7" s="143"/>
      <c r="Q7" s="143"/>
      <c r="R7" s="143"/>
      <c r="S7" s="143"/>
      <c r="T7" s="143"/>
      <c r="U7" s="143"/>
      <c r="V7" s="143"/>
      <c r="W7" s="143"/>
      <c r="X7" s="143"/>
      <c r="Y7" s="157"/>
      <c r="Z7" s="115"/>
    </row>
    <row r="8" spans="1:26" ht="27.75" customHeight="1">
      <c r="A8" s="109" t="s">
        <v>36</v>
      </c>
      <c r="B8" s="145"/>
      <c r="C8" s="143"/>
      <c r="D8" s="144"/>
      <c r="E8" s="145"/>
      <c r="F8" s="151"/>
      <c r="G8" s="154"/>
      <c r="H8" s="142"/>
      <c r="I8" s="143"/>
      <c r="J8" s="143"/>
      <c r="K8" s="143"/>
      <c r="L8" s="143"/>
      <c r="M8" s="143"/>
      <c r="N8" s="143"/>
      <c r="O8" s="141"/>
      <c r="P8" s="143"/>
      <c r="Q8" s="143"/>
      <c r="R8" s="143"/>
      <c r="S8" s="143"/>
      <c r="T8" s="143"/>
      <c r="U8" s="143"/>
      <c r="V8" s="143"/>
      <c r="W8" s="143"/>
      <c r="X8" s="143"/>
      <c r="Y8" s="157"/>
      <c r="Z8" s="115"/>
    </row>
    <row r="9" spans="1:26" ht="27.75" customHeight="1">
      <c r="A9" s="109" t="s">
        <v>37</v>
      </c>
      <c r="B9" s="145">
        <v>1276.55</v>
      </c>
      <c r="C9" s="143">
        <v>219</v>
      </c>
      <c r="D9" s="144">
        <v>766.97</v>
      </c>
      <c r="E9" s="145">
        <v>377.34</v>
      </c>
      <c r="F9" s="151">
        <f>E9/D9</f>
        <v>0.4919879525926698</v>
      </c>
      <c r="G9" s="154">
        <f t="shared" si="0"/>
        <v>0.29559359210371705</v>
      </c>
      <c r="H9" s="142"/>
      <c r="I9" s="143"/>
      <c r="J9" s="143"/>
      <c r="K9" s="143"/>
      <c r="L9" s="143"/>
      <c r="M9" s="143"/>
      <c r="N9" s="143"/>
      <c r="O9" s="141"/>
      <c r="P9" s="143"/>
      <c r="Q9" s="143"/>
      <c r="R9" s="143"/>
      <c r="S9" s="143"/>
      <c r="T9" s="143"/>
      <c r="U9" s="143"/>
      <c r="V9" s="143"/>
      <c r="W9" s="143"/>
      <c r="X9" s="143">
        <v>620.32</v>
      </c>
      <c r="Y9" s="157">
        <f>X9/E9</f>
        <v>1.6439285524990728</v>
      </c>
      <c r="Z9" s="115"/>
    </row>
    <row r="10" spans="1:26" ht="27.75" customHeight="1">
      <c r="A10" s="109" t="s">
        <v>38</v>
      </c>
      <c r="B10" s="145">
        <v>8307.37</v>
      </c>
      <c r="C10" s="143">
        <v>5624.35</v>
      </c>
      <c r="D10" s="144">
        <v>6800</v>
      </c>
      <c r="E10" s="145">
        <v>7507.72</v>
      </c>
      <c r="F10" s="151">
        <f>E10/D10</f>
        <v>1.1040764705882353</v>
      </c>
      <c r="G10" s="154">
        <f t="shared" si="0"/>
        <v>0.9037420988832807</v>
      </c>
      <c r="H10" s="142"/>
      <c r="I10" s="143"/>
      <c r="J10" s="143"/>
      <c r="K10" s="143"/>
      <c r="L10" s="143"/>
      <c r="M10" s="143"/>
      <c r="N10" s="143"/>
      <c r="O10" s="141"/>
      <c r="P10" s="143"/>
      <c r="Q10" s="143"/>
      <c r="R10" s="143"/>
      <c r="S10" s="143"/>
      <c r="T10" s="143"/>
      <c r="U10" s="143"/>
      <c r="V10" s="143"/>
      <c r="W10" s="143"/>
      <c r="X10" s="143">
        <v>9053.6</v>
      </c>
      <c r="Y10" s="157">
        <f>X10/E10</f>
        <v>1.2059053880538966</v>
      </c>
      <c r="Z10" s="115"/>
    </row>
    <row r="11" spans="1:26" ht="27.75" customHeight="1">
      <c r="A11" s="109" t="s">
        <v>39</v>
      </c>
      <c r="B11" s="145"/>
      <c r="C11" s="143"/>
      <c r="D11" s="144"/>
      <c r="E11" s="145"/>
      <c r="F11" s="151"/>
      <c r="G11" s="154"/>
      <c r="H11" s="142"/>
      <c r="I11" s="143"/>
      <c r="J11" s="143"/>
      <c r="K11" s="143"/>
      <c r="L11" s="143"/>
      <c r="M11" s="143"/>
      <c r="N11" s="143"/>
      <c r="O11" s="141"/>
      <c r="P11" s="143"/>
      <c r="Q11" s="143"/>
      <c r="R11" s="143"/>
      <c r="S11" s="143"/>
      <c r="T11" s="143"/>
      <c r="U11" s="143"/>
      <c r="V11" s="143"/>
      <c r="W11" s="143"/>
      <c r="X11" s="143"/>
      <c r="Y11" s="157"/>
      <c r="Z11" s="115"/>
    </row>
    <row r="12" spans="1:26" ht="27.75" customHeight="1">
      <c r="A12" s="109" t="s">
        <v>40</v>
      </c>
      <c r="B12" s="145">
        <v>133.79</v>
      </c>
      <c r="C12" s="143">
        <v>21.96</v>
      </c>
      <c r="D12" s="144">
        <v>24</v>
      </c>
      <c r="E12" s="145">
        <v>14.22</v>
      </c>
      <c r="F12" s="151">
        <f>E12/D12</f>
        <v>0.5925</v>
      </c>
      <c r="G12" s="154">
        <f t="shared" si="0"/>
        <v>0.1062859705508633</v>
      </c>
      <c r="H12" s="142"/>
      <c r="I12" s="143"/>
      <c r="J12" s="143"/>
      <c r="K12" s="143"/>
      <c r="L12" s="143"/>
      <c r="M12" s="143"/>
      <c r="N12" s="143"/>
      <c r="O12" s="141"/>
      <c r="P12" s="143"/>
      <c r="Q12" s="143"/>
      <c r="R12" s="143"/>
      <c r="S12" s="143"/>
      <c r="T12" s="143"/>
      <c r="U12" s="143"/>
      <c r="V12" s="143"/>
      <c r="W12" s="143"/>
      <c r="X12" s="143">
        <v>13.75</v>
      </c>
      <c r="Y12" s="157">
        <f>X12/E12</f>
        <v>0.9669479606188467</v>
      </c>
      <c r="Z12" s="115"/>
    </row>
    <row r="13" spans="1:26" ht="27.75" customHeight="1">
      <c r="A13" s="109" t="s">
        <v>41</v>
      </c>
      <c r="B13" s="145">
        <v>3180.29</v>
      </c>
      <c r="C13" s="143">
        <v>3526.14</v>
      </c>
      <c r="D13" s="144">
        <v>3100</v>
      </c>
      <c r="E13" s="145">
        <v>3288.97</v>
      </c>
      <c r="F13" s="151">
        <f>E13/D13</f>
        <v>1.060958064516129</v>
      </c>
      <c r="G13" s="154">
        <f t="shared" si="0"/>
        <v>1.034172984224709</v>
      </c>
      <c r="H13" s="142"/>
      <c r="I13" s="143"/>
      <c r="J13" s="143"/>
      <c r="K13" s="143"/>
      <c r="L13" s="143"/>
      <c r="M13" s="143"/>
      <c r="N13" s="143"/>
      <c r="O13" s="141"/>
      <c r="P13" s="143"/>
      <c r="Q13" s="143"/>
      <c r="R13" s="143"/>
      <c r="S13" s="143"/>
      <c r="T13" s="143"/>
      <c r="U13" s="143"/>
      <c r="V13" s="143"/>
      <c r="W13" s="143"/>
      <c r="X13" s="143">
        <v>3799.55</v>
      </c>
      <c r="Y13" s="157">
        <f>X13/E13</f>
        <v>1.1552400903626365</v>
      </c>
      <c r="Z13" s="115"/>
    </row>
    <row r="14" spans="1:26" ht="27.75" customHeight="1">
      <c r="A14" s="109" t="s">
        <v>42</v>
      </c>
      <c r="B14" s="145">
        <v>3387.76</v>
      </c>
      <c r="C14" s="143">
        <v>3965.4</v>
      </c>
      <c r="D14" s="144">
        <v>5100</v>
      </c>
      <c r="E14" s="145">
        <v>3936.61</v>
      </c>
      <c r="F14" s="151">
        <f>E14/D14</f>
        <v>0.7718843137254903</v>
      </c>
      <c r="G14" s="154">
        <f t="shared" si="0"/>
        <v>1.1620097055281366</v>
      </c>
      <c r="H14" s="142"/>
      <c r="I14" s="143"/>
      <c r="J14" s="143"/>
      <c r="K14" s="143"/>
      <c r="L14" s="143"/>
      <c r="M14" s="143"/>
      <c r="N14" s="143"/>
      <c r="O14" s="141"/>
      <c r="P14" s="143"/>
      <c r="Q14" s="143"/>
      <c r="R14" s="143"/>
      <c r="S14" s="143"/>
      <c r="T14" s="143"/>
      <c r="U14" s="143"/>
      <c r="V14" s="143"/>
      <c r="W14" s="143"/>
      <c r="X14" s="143">
        <v>3172.99</v>
      </c>
      <c r="Y14" s="157">
        <f>X14/E14</f>
        <v>0.8060209164738188</v>
      </c>
      <c r="Z14" s="115"/>
    </row>
    <row r="15" spans="1:26" ht="27.75" customHeight="1">
      <c r="A15" s="109" t="s">
        <v>43</v>
      </c>
      <c r="B15" s="145">
        <v>56.8</v>
      </c>
      <c r="C15" s="143"/>
      <c r="D15" s="144"/>
      <c r="E15" s="145"/>
      <c r="F15" s="151"/>
      <c r="G15" s="154">
        <f t="shared" si="0"/>
        <v>0</v>
      </c>
      <c r="H15" s="142"/>
      <c r="I15" s="143"/>
      <c r="J15" s="143"/>
      <c r="K15" s="143"/>
      <c r="L15" s="143"/>
      <c r="M15" s="143"/>
      <c r="N15" s="143"/>
      <c r="O15" s="141"/>
      <c r="P15" s="143"/>
      <c r="Q15" s="143"/>
      <c r="R15" s="143"/>
      <c r="S15" s="143"/>
      <c r="T15" s="143"/>
      <c r="U15" s="143"/>
      <c r="V15" s="143"/>
      <c r="W15" s="143"/>
      <c r="X15" s="143"/>
      <c r="Y15" s="157"/>
      <c r="Z15" s="115"/>
    </row>
    <row r="16" spans="1:26" ht="27.75" customHeight="1">
      <c r="A16" s="109" t="s">
        <v>44</v>
      </c>
      <c r="B16" s="145">
        <v>44075.32</v>
      </c>
      <c r="C16" s="143">
        <v>24573.19</v>
      </c>
      <c r="D16" s="144">
        <v>28000</v>
      </c>
      <c r="E16" s="145">
        <v>30421.63</v>
      </c>
      <c r="F16" s="151">
        <f>E16/D16</f>
        <v>1.0864867857142857</v>
      </c>
      <c r="G16" s="154">
        <f t="shared" si="0"/>
        <v>0.6902191521241366</v>
      </c>
      <c r="H16" s="142"/>
      <c r="I16" s="143"/>
      <c r="J16" s="143"/>
      <c r="K16" s="143"/>
      <c r="L16" s="143"/>
      <c r="M16" s="143"/>
      <c r="N16" s="143"/>
      <c r="O16" s="141"/>
      <c r="P16" s="143"/>
      <c r="Q16" s="143"/>
      <c r="R16" s="143"/>
      <c r="S16" s="143"/>
      <c r="T16" s="143"/>
      <c r="U16" s="143"/>
      <c r="V16" s="143"/>
      <c r="W16" s="143"/>
      <c r="X16" s="143">
        <v>14988.81</v>
      </c>
      <c r="Y16" s="157">
        <f>X16/E16</f>
        <v>0.49270239628843027</v>
      </c>
      <c r="Z16" s="115"/>
    </row>
    <row r="17" spans="1:26" ht="27.75" customHeight="1">
      <c r="A17" s="109" t="s">
        <v>45</v>
      </c>
      <c r="B17" s="145">
        <v>2321.4</v>
      </c>
      <c r="C17" s="143">
        <v>1519.92</v>
      </c>
      <c r="D17" s="144">
        <v>1600</v>
      </c>
      <c r="E17" s="145">
        <v>912.31</v>
      </c>
      <c r="F17" s="151">
        <f>E17/D17</f>
        <v>0.5701937499999999</v>
      </c>
      <c r="G17" s="154">
        <f t="shared" si="0"/>
        <v>0.3929999138450934</v>
      </c>
      <c r="H17" s="142"/>
      <c r="I17" s="143"/>
      <c r="J17" s="143"/>
      <c r="K17" s="143"/>
      <c r="L17" s="143"/>
      <c r="M17" s="143"/>
      <c r="N17" s="143"/>
      <c r="O17" s="141"/>
      <c r="P17" s="143"/>
      <c r="Q17" s="143"/>
      <c r="R17" s="143"/>
      <c r="S17" s="143"/>
      <c r="T17" s="143"/>
      <c r="U17" s="143"/>
      <c r="V17" s="143"/>
      <c r="W17" s="143"/>
      <c r="X17" s="143">
        <v>1988.91</v>
      </c>
      <c r="Y17" s="157">
        <f>X17/E17</f>
        <v>2.1800813320033763</v>
      </c>
      <c r="Z17" s="115"/>
    </row>
    <row r="18" spans="1:26" ht="27.75" customHeight="1">
      <c r="A18" s="109" t="s">
        <v>46</v>
      </c>
      <c r="B18" s="145"/>
      <c r="C18" s="143"/>
      <c r="D18" s="144"/>
      <c r="E18" s="145"/>
      <c r="F18" s="151"/>
      <c r="G18" s="154"/>
      <c r="H18" s="142"/>
      <c r="I18" s="143"/>
      <c r="J18" s="143"/>
      <c r="K18" s="143"/>
      <c r="L18" s="143"/>
      <c r="M18" s="143"/>
      <c r="N18" s="143"/>
      <c r="O18" s="141"/>
      <c r="P18" s="143"/>
      <c r="Q18" s="143"/>
      <c r="R18" s="143"/>
      <c r="S18" s="143"/>
      <c r="T18" s="143"/>
      <c r="U18" s="143"/>
      <c r="V18" s="143"/>
      <c r="W18" s="143"/>
      <c r="X18" s="143"/>
      <c r="Y18" s="157"/>
      <c r="Z18" s="115"/>
    </row>
    <row r="19" spans="1:26" ht="27.75" customHeight="1">
      <c r="A19" s="109" t="s">
        <v>47</v>
      </c>
      <c r="B19" s="145">
        <v>562.06</v>
      </c>
      <c r="C19" s="143">
        <v>168.84</v>
      </c>
      <c r="D19" s="144">
        <v>168.84</v>
      </c>
      <c r="E19" s="145">
        <v>19.02</v>
      </c>
      <c r="F19" s="151">
        <f>E19/D19</f>
        <v>0.11265103056147832</v>
      </c>
      <c r="G19" s="154">
        <f t="shared" si="0"/>
        <v>0.03383980357968901</v>
      </c>
      <c r="H19" s="142"/>
      <c r="I19" s="143"/>
      <c r="J19" s="143"/>
      <c r="K19" s="143"/>
      <c r="L19" s="143"/>
      <c r="M19" s="143"/>
      <c r="N19" s="143"/>
      <c r="O19" s="141"/>
      <c r="P19" s="143"/>
      <c r="Q19" s="143"/>
      <c r="R19" s="143"/>
      <c r="S19" s="143"/>
      <c r="T19" s="143"/>
      <c r="U19" s="143"/>
      <c r="V19" s="143"/>
      <c r="W19" s="143"/>
      <c r="X19" s="143">
        <v>245.43</v>
      </c>
      <c r="Y19" s="157">
        <f>X19/E19</f>
        <v>12.903785488958992</v>
      </c>
      <c r="Z19" s="115"/>
    </row>
    <row r="20" spans="1:26" ht="27.75" customHeight="1">
      <c r="A20" s="109" t="s">
        <v>48</v>
      </c>
      <c r="B20" s="145">
        <v>168.14</v>
      </c>
      <c r="C20" s="143"/>
      <c r="D20" s="144"/>
      <c r="E20" s="145"/>
      <c r="F20" s="151"/>
      <c r="G20" s="154">
        <f t="shared" si="0"/>
        <v>0</v>
      </c>
      <c r="H20" s="142"/>
      <c r="I20" s="143"/>
      <c r="J20" s="143"/>
      <c r="K20" s="143"/>
      <c r="L20" s="143"/>
      <c r="M20" s="143"/>
      <c r="N20" s="143"/>
      <c r="O20" s="141"/>
      <c r="P20" s="143"/>
      <c r="Q20" s="143"/>
      <c r="R20" s="143"/>
      <c r="S20" s="143"/>
      <c r="T20" s="143"/>
      <c r="U20" s="143"/>
      <c r="V20" s="143"/>
      <c r="W20" s="143"/>
      <c r="X20" s="143"/>
      <c r="Y20" s="157"/>
      <c r="Z20" s="115"/>
    </row>
    <row r="21" spans="1:26" ht="27.75" customHeight="1">
      <c r="A21" s="109" t="s">
        <v>49</v>
      </c>
      <c r="B21" s="145"/>
      <c r="C21" s="143"/>
      <c r="D21" s="144"/>
      <c r="E21" s="145"/>
      <c r="F21" s="151"/>
      <c r="G21" s="153"/>
      <c r="H21" s="142"/>
      <c r="I21" s="143"/>
      <c r="J21" s="143"/>
      <c r="K21" s="143"/>
      <c r="L21" s="143"/>
      <c r="M21" s="143"/>
      <c r="N21" s="143"/>
      <c r="O21" s="141"/>
      <c r="P21" s="143"/>
      <c r="Q21" s="143"/>
      <c r="R21" s="143"/>
      <c r="S21" s="143"/>
      <c r="T21" s="143"/>
      <c r="U21" s="143"/>
      <c r="V21" s="143"/>
      <c r="W21" s="143"/>
      <c r="X21" s="143"/>
      <c r="Y21" s="157"/>
      <c r="Z21" s="115"/>
    </row>
    <row r="22" spans="1:26" ht="27.75" customHeight="1">
      <c r="A22" s="109" t="s">
        <v>50</v>
      </c>
      <c r="B22" s="145"/>
      <c r="C22" s="143"/>
      <c r="D22" s="144"/>
      <c r="E22" s="145"/>
      <c r="F22" s="151"/>
      <c r="G22" s="153"/>
      <c r="H22" s="142"/>
      <c r="I22" s="143"/>
      <c r="J22" s="143"/>
      <c r="K22" s="143"/>
      <c r="L22" s="143"/>
      <c r="M22" s="143"/>
      <c r="N22" s="143"/>
      <c r="O22" s="141"/>
      <c r="P22" s="143"/>
      <c r="Q22" s="143"/>
      <c r="R22" s="143"/>
      <c r="S22" s="143"/>
      <c r="T22" s="143"/>
      <c r="U22" s="143"/>
      <c r="V22" s="143"/>
      <c r="W22" s="143"/>
      <c r="X22" s="143"/>
      <c r="Y22" s="157"/>
      <c r="Z22" s="115"/>
    </row>
    <row r="23" spans="1:26" ht="27.75" customHeight="1">
      <c r="A23" s="109" t="s">
        <v>51</v>
      </c>
      <c r="B23" s="145"/>
      <c r="C23" s="143"/>
      <c r="D23" s="144"/>
      <c r="E23" s="145"/>
      <c r="F23" s="151"/>
      <c r="G23" s="153"/>
      <c r="H23" s="142"/>
      <c r="I23" s="143"/>
      <c r="J23" s="143"/>
      <c r="K23" s="143"/>
      <c r="L23" s="143"/>
      <c r="M23" s="143"/>
      <c r="N23" s="143"/>
      <c r="O23" s="141"/>
      <c r="P23" s="143"/>
      <c r="Q23" s="143"/>
      <c r="R23" s="143"/>
      <c r="S23" s="143"/>
      <c r="T23" s="143"/>
      <c r="U23" s="143"/>
      <c r="V23" s="143"/>
      <c r="W23" s="143"/>
      <c r="X23" s="143"/>
      <c r="Y23" s="157"/>
      <c r="Z23" s="115"/>
    </row>
    <row r="24" spans="1:26" ht="26.25" customHeight="1">
      <c r="A24" s="109" t="s">
        <v>52</v>
      </c>
      <c r="B24" s="145"/>
      <c r="C24" s="143"/>
      <c r="D24" s="144"/>
      <c r="E24" s="145"/>
      <c r="F24" s="151"/>
      <c r="G24" s="153"/>
      <c r="H24" s="142"/>
      <c r="I24" s="143"/>
      <c r="J24" s="143"/>
      <c r="K24" s="143"/>
      <c r="L24" s="143"/>
      <c r="M24" s="143"/>
      <c r="N24" s="143"/>
      <c r="O24" s="141"/>
      <c r="P24" s="143"/>
      <c r="Q24" s="143"/>
      <c r="R24" s="143"/>
      <c r="S24" s="143"/>
      <c r="T24" s="143"/>
      <c r="U24" s="143"/>
      <c r="V24" s="143"/>
      <c r="W24" s="143"/>
      <c r="X24" s="143"/>
      <c r="Y24" s="157"/>
      <c r="Z24" s="115"/>
    </row>
    <row r="25" spans="1:26" ht="27.75" customHeight="1">
      <c r="A25" s="109" t="s">
        <v>53</v>
      </c>
      <c r="B25" s="145"/>
      <c r="C25" s="143"/>
      <c r="D25" s="144"/>
      <c r="E25" s="145"/>
      <c r="F25" s="151"/>
      <c r="G25" s="153"/>
      <c r="H25" s="142"/>
      <c r="I25" s="143"/>
      <c r="J25" s="143"/>
      <c r="K25" s="143"/>
      <c r="L25" s="143"/>
      <c r="M25" s="143"/>
      <c r="N25" s="143"/>
      <c r="O25" s="141"/>
      <c r="P25" s="143"/>
      <c r="Q25" s="143"/>
      <c r="R25" s="143"/>
      <c r="S25" s="143"/>
      <c r="T25" s="143"/>
      <c r="U25" s="143"/>
      <c r="V25" s="143"/>
      <c r="W25" s="143"/>
      <c r="X25" s="143"/>
      <c r="Y25" s="157"/>
      <c r="Z25" s="115"/>
    </row>
    <row r="26" spans="1:26" ht="27.75" customHeight="1">
      <c r="A26" s="109" t="s">
        <v>54</v>
      </c>
      <c r="B26" s="145"/>
      <c r="C26" s="143">
        <v>0.6</v>
      </c>
      <c r="D26" s="144">
        <v>0.6</v>
      </c>
      <c r="E26" s="145">
        <v>1.74</v>
      </c>
      <c r="F26" s="151"/>
      <c r="G26" s="153"/>
      <c r="H26" s="142"/>
      <c r="I26" s="143"/>
      <c r="J26" s="143"/>
      <c r="K26" s="143"/>
      <c r="L26" s="143"/>
      <c r="M26" s="143"/>
      <c r="N26" s="143"/>
      <c r="O26" s="141"/>
      <c r="P26" s="143"/>
      <c r="Q26" s="143"/>
      <c r="R26" s="143"/>
      <c r="S26" s="143"/>
      <c r="T26" s="143"/>
      <c r="U26" s="143"/>
      <c r="V26" s="143"/>
      <c r="W26" s="143"/>
      <c r="X26" s="143">
        <v>0.6</v>
      </c>
      <c r="Y26" s="157"/>
      <c r="Z26" s="115"/>
    </row>
    <row r="27" spans="1:26" ht="27.75" customHeight="1">
      <c r="A27" s="109" t="s">
        <v>55</v>
      </c>
      <c r="B27" s="145"/>
      <c r="C27" s="143">
        <v>30</v>
      </c>
      <c r="D27" s="144">
        <v>30</v>
      </c>
      <c r="E27" s="145"/>
      <c r="F27" s="151"/>
      <c r="G27" s="153"/>
      <c r="H27" s="128"/>
      <c r="I27" s="143"/>
      <c r="J27" s="143"/>
      <c r="K27" s="143"/>
      <c r="L27" s="143"/>
      <c r="M27" s="143"/>
      <c r="N27" s="143"/>
      <c r="O27" s="141"/>
      <c r="P27" s="143"/>
      <c r="Q27" s="143"/>
      <c r="R27" s="143"/>
      <c r="S27" s="143"/>
      <c r="T27" s="143"/>
      <c r="U27" s="143"/>
      <c r="V27" s="143"/>
      <c r="W27" s="143"/>
      <c r="X27" s="143"/>
      <c r="Y27" s="157"/>
      <c r="Z27" s="115"/>
    </row>
    <row r="28" spans="1:26" ht="27.75" customHeight="1">
      <c r="A28" s="109" t="s">
        <v>56</v>
      </c>
      <c r="B28" s="145"/>
      <c r="C28" s="143"/>
      <c r="D28" s="144"/>
      <c r="E28" s="145"/>
      <c r="F28" s="151"/>
      <c r="G28" s="153"/>
      <c r="H28" s="128"/>
      <c r="I28" s="143"/>
      <c r="J28" s="143"/>
      <c r="K28" s="143"/>
      <c r="L28" s="143"/>
      <c r="M28" s="143"/>
      <c r="N28" s="143"/>
      <c r="O28" s="141"/>
      <c r="P28" s="143"/>
      <c r="Q28" s="143"/>
      <c r="R28" s="143"/>
      <c r="S28" s="143"/>
      <c r="T28" s="143"/>
      <c r="U28" s="143"/>
      <c r="V28" s="143"/>
      <c r="W28" s="143"/>
      <c r="X28" s="143"/>
      <c r="Y28" s="157"/>
      <c r="Z28" s="115"/>
    </row>
    <row r="29" spans="1:26" ht="27.75" customHeight="1">
      <c r="A29" s="109" t="s">
        <v>57</v>
      </c>
      <c r="B29" s="145"/>
      <c r="C29" s="143"/>
      <c r="D29" s="144"/>
      <c r="E29" s="145"/>
      <c r="F29" s="151"/>
      <c r="G29" s="153"/>
      <c r="H29" s="128"/>
      <c r="I29" s="143"/>
      <c r="J29" s="143"/>
      <c r="K29" s="143"/>
      <c r="L29" s="143"/>
      <c r="M29" s="143"/>
      <c r="N29" s="143"/>
      <c r="O29" s="141"/>
      <c r="P29" s="143"/>
      <c r="Q29" s="143"/>
      <c r="R29" s="143"/>
      <c r="S29" s="143"/>
      <c r="T29" s="143"/>
      <c r="U29" s="143"/>
      <c r="V29" s="143"/>
      <c r="W29" s="143"/>
      <c r="X29" s="143"/>
      <c r="Y29" s="157"/>
      <c r="Z29" s="115"/>
    </row>
    <row r="30" spans="1:26" ht="27.75" customHeight="1">
      <c r="A30" s="110" t="s">
        <v>30</v>
      </c>
      <c r="B30" s="138">
        <v>78788.35</v>
      </c>
      <c r="C30" s="138">
        <v>63429.441100000004</v>
      </c>
      <c r="D30" s="136">
        <v>61913.32</v>
      </c>
      <c r="E30" s="136">
        <v>68648.43000000001</v>
      </c>
      <c r="F30" s="152">
        <f>E30/D30</f>
        <v>1.1087828919528142</v>
      </c>
      <c r="G30" s="153">
        <f t="shared" si="0"/>
        <v>0.8713017850989392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>
        <v>46679.96</v>
      </c>
      <c r="Y30" s="156">
        <f>X30/E30</f>
        <v>0.6799858350729943</v>
      </c>
      <c r="Z30" s="116"/>
    </row>
    <row r="31" spans="1:26" ht="27.75" customHeight="1">
      <c r="A31" s="111" t="s">
        <v>58</v>
      </c>
      <c r="B31" s="138">
        <f>B5</f>
        <v>65281.340000000004</v>
      </c>
      <c r="C31" s="138">
        <f>C5</f>
        <v>43857.41999999999</v>
      </c>
      <c r="D31" s="138">
        <f>D5</f>
        <v>50390.409999999996</v>
      </c>
      <c r="E31" s="138">
        <f>E5</f>
        <v>50151.7</v>
      </c>
      <c r="F31" s="152">
        <f>E31/D31</f>
        <v>0.9952627890902257</v>
      </c>
      <c r="G31" s="153">
        <f t="shared" si="0"/>
        <v>0.7682394387125018</v>
      </c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>
        <f>X5</f>
        <v>38387.23</v>
      </c>
      <c r="Y31" s="156">
        <f>X31/E31</f>
        <v>0.7654223087153578</v>
      </c>
      <c r="Z31" s="116"/>
    </row>
    <row r="32" spans="1:26" ht="27.75" customHeight="1">
      <c r="A32" s="140" t="s">
        <v>128</v>
      </c>
      <c r="B32" s="139">
        <v>2401</v>
      </c>
      <c r="C32" s="139">
        <v>2401</v>
      </c>
      <c r="D32" s="144">
        <v>2401</v>
      </c>
      <c r="E32" s="143">
        <v>2401</v>
      </c>
      <c r="F32" s="151">
        <f>E32/D32</f>
        <v>1</v>
      </c>
      <c r="G32" s="154">
        <f t="shared" si="0"/>
        <v>1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>
        <v>2401</v>
      </c>
      <c r="Y32" s="157">
        <f>X32/E32</f>
        <v>1</v>
      </c>
      <c r="Z32" s="116"/>
    </row>
    <row r="33" spans="1:26" ht="27.75" customHeight="1">
      <c r="A33" s="111" t="s">
        <v>59</v>
      </c>
      <c r="B33" s="139"/>
      <c r="C33" s="139"/>
      <c r="D33" s="144"/>
      <c r="E33" s="143"/>
      <c r="F33" s="151"/>
      <c r="G33" s="15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57"/>
      <c r="Z33" s="116"/>
    </row>
    <row r="34" spans="1:26" ht="27.75" customHeight="1">
      <c r="A34" s="111" t="s">
        <v>60</v>
      </c>
      <c r="B34" s="139">
        <v>966</v>
      </c>
      <c r="C34" s="139"/>
      <c r="D34" s="155"/>
      <c r="E34" s="139">
        <v>1306</v>
      </c>
      <c r="F34" s="151"/>
      <c r="G34" s="154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>
        <v>2272</v>
      </c>
      <c r="Y34" s="157">
        <f>X34/E34</f>
        <v>1.7396630934150077</v>
      </c>
      <c r="Z34" s="116"/>
    </row>
    <row r="35" spans="1:26" ht="27.75" customHeight="1">
      <c r="A35" s="110" t="s">
        <v>61</v>
      </c>
      <c r="B35" s="138"/>
      <c r="C35" s="138"/>
      <c r="D35" s="138"/>
      <c r="E35" s="138"/>
      <c r="F35" s="151"/>
      <c r="G35" s="154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57"/>
      <c r="Z35" s="116"/>
    </row>
    <row r="36" spans="1:26" ht="27.75" customHeight="1">
      <c r="A36" s="112" t="s">
        <v>62</v>
      </c>
      <c r="B36" s="146"/>
      <c r="C36" s="143"/>
      <c r="D36" s="143"/>
      <c r="E36" s="143"/>
      <c r="F36" s="151"/>
      <c r="G36" s="154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57"/>
      <c r="Z36" s="116"/>
    </row>
    <row r="37" spans="1:25" ht="30" customHeight="1">
      <c r="A37" s="194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</row>
    <row r="38" ht="24" customHeight="1"/>
    <row r="39" ht="24" customHeight="1"/>
    <row r="40" spans="3:4" ht="24" customHeight="1">
      <c r="C40" s="113"/>
      <c r="D40" s="34"/>
    </row>
    <row r="41" ht="24" customHeight="1"/>
  </sheetData>
  <sheetProtection/>
  <mergeCells count="5">
    <mergeCell ref="A1:Y1"/>
    <mergeCell ref="C3:G3"/>
    <mergeCell ref="X3:Y3"/>
    <mergeCell ref="A3:A4"/>
    <mergeCell ref="A37:Y37"/>
  </mergeCells>
  <printOptions horizontalCentered="1"/>
  <pageMargins left="0.59" right="0.59" top="0.79" bottom="0.79" header="0.59" footer="0.59"/>
  <pageSetup horizontalDpi="600" verticalDpi="600" orientation="landscape" paperSize="9" scale="80" r:id="rId3"/>
  <rowBreaks count="1" manualBreakCount="1">
    <brk id="18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59"/>
  <sheetViews>
    <sheetView showGridLines="0" showZeros="0" view="pageBreakPreview" zoomScale="90" zoomScaleNormal="55" zoomScaleSheetLayoutView="90" zoomScalePageLayoutView="0" workbookViewId="0" topLeftCell="A1">
      <pane xSplit="3" ySplit="5" topLeftCell="D1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8" sqref="D158"/>
    </sheetView>
  </sheetViews>
  <sheetFormatPr defaultColWidth="9.00390625" defaultRowHeight="14.25"/>
  <cols>
    <col min="1" max="1" width="17.50390625" style="97" customWidth="1"/>
    <col min="2" max="2" width="32.50390625" style="97" customWidth="1"/>
    <col min="3" max="3" width="21.375" style="98" customWidth="1"/>
    <col min="4" max="4" width="20.625" style="99" customWidth="1"/>
    <col min="5" max="5" width="27.50390625" style="97" customWidth="1"/>
    <col min="6" max="16384" width="9.00390625" style="97" customWidth="1"/>
  </cols>
  <sheetData>
    <row r="1" spans="2:5" ht="18" customHeight="1">
      <c r="B1" s="196"/>
      <c r="C1" s="196"/>
      <c r="D1" s="196"/>
      <c r="E1" s="196"/>
    </row>
    <row r="2" spans="1:5" s="95" customFormat="1" ht="22.5">
      <c r="A2" s="197" t="s">
        <v>277</v>
      </c>
      <c r="B2" s="197"/>
      <c r="C2" s="197"/>
      <c r="D2" s="197"/>
      <c r="E2" s="197"/>
    </row>
    <row r="3" ht="20.25" customHeight="1">
      <c r="E3" s="168" t="s">
        <v>226</v>
      </c>
    </row>
    <row r="4" spans="1:5" ht="57" customHeight="1">
      <c r="A4" s="161" t="s">
        <v>129</v>
      </c>
      <c r="B4" s="158" t="s">
        <v>63</v>
      </c>
      <c r="C4" s="100" t="s">
        <v>282</v>
      </c>
      <c r="D4" s="101" t="s">
        <v>268</v>
      </c>
      <c r="E4" s="102" t="s">
        <v>64</v>
      </c>
    </row>
    <row r="5" spans="1:5" s="96" customFormat="1" ht="24" customHeight="1">
      <c r="A5" s="104"/>
      <c r="B5" s="159" t="s">
        <v>65</v>
      </c>
      <c r="C5" s="163">
        <f>C6+C31+C39+C47+C53+C97+C116+C119+C131+C150+C153+C156</f>
        <v>50151.66999999999</v>
      </c>
      <c r="D5" s="163">
        <f>D6+D31+D39+D47+D53+D97+D116+D119+D131+D150+D153+D156+D159</f>
        <v>38387.23</v>
      </c>
      <c r="E5" s="71">
        <f>D5/C5</f>
        <v>0.7654227665798569</v>
      </c>
    </row>
    <row r="6" spans="1:5" s="96" customFormat="1" ht="24" customHeight="1">
      <c r="A6" s="104">
        <v>201</v>
      </c>
      <c r="B6" s="103" t="s">
        <v>34</v>
      </c>
      <c r="C6" s="163">
        <v>3672.14</v>
      </c>
      <c r="D6" s="163">
        <v>4503.27</v>
      </c>
      <c r="E6" s="71">
        <f aca="true" t="shared" si="0" ref="E6:E70">D6/C6</f>
        <v>1.226333963302053</v>
      </c>
    </row>
    <row r="7" spans="1:5" ht="24" customHeight="1">
      <c r="A7" s="104">
        <v>20101</v>
      </c>
      <c r="B7" s="103" t="s">
        <v>130</v>
      </c>
      <c r="C7" s="163">
        <v>0</v>
      </c>
      <c r="D7" s="163">
        <v>8.28</v>
      </c>
      <c r="E7" s="71"/>
    </row>
    <row r="8" spans="1:5" ht="24" customHeight="1">
      <c r="A8" s="104">
        <v>2010108</v>
      </c>
      <c r="B8" s="103" t="s">
        <v>131</v>
      </c>
      <c r="C8" s="163">
        <v>0</v>
      </c>
      <c r="D8" s="163">
        <v>1</v>
      </c>
      <c r="E8" s="71"/>
    </row>
    <row r="9" spans="1:5" ht="24" customHeight="1">
      <c r="A9" s="97">
        <v>2010150</v>
      </c>
      <c r="B9" s="180" t="s">
        <v>227</v>
      </c>
      <c r="C9" s="163">
        <v>0</v>
      </c>
      <c r="D9" s="163">
        <v>7.28</v>
      </c>
      <c r="E9" s="71"/>
    </row>
    <row r="10" spans="1:5" ht="24" customHeight="1">
      <c r="A10" s="104">
        <v>20103</v>
      </c>
      <c r="B10" s="103" t="s">
        <v>132</v>
      </c>
      <c r="C10" s="163">
        <v>3040.89</v>
      </c>
      <c r="D10" s="163">
        <v>4093.65</v>
      </c>
      <c r="E10" s="71">
        <f t="shared" si="0"/>
        <v>1.346201276599943</v>
      </c>
    </row>
    <row r="11" spans="1:5" ht="24" customHeight="1">
      <c r="A11" s="104">
        <v>2010301</v>
      </c>
      <c r="B11" s="103" t="s">
        <v>133</v>
      </c>
      <c r="C11" s="163">
        <v>1116.38</v>
      </c>
      <c r="D11" s="163">
        <v>967.1</v>
      </c>
      <c r="E11" s="71">
        <f t="shared" si="0"/>
        <v>0.8662820903276661</v>
      </c>
    </row>
    <row r="12" spans="1:5" ht="24" customHeight="1">
      <c r="A12" s="104">
        <v>2010350</v>
      </c>
      <c r="B12" s="164" t="s">
        <v>227</v>
      </c>
      <c r="C12" s="163">
        <v>1924.51</v>
      </c>
      <c r="D12" s="163">
        <v>3126.55</v>
      </c>
      <c r="E12" s="71">
        <f t="shared" si="0"/>
        <v>1.6245953515440295</v>
      </c>
    </row>
    <row r="13" spans="1:5" ht="24" customHeight="1">
      <c r="A13" s="104">
        <v>20105</v>
      </c>
      <c r="B13" s="103" t="s">
        <v>134</v>
      </c>
      <c r="C13" s="163">
        <v>86.36</v>
      </c>
      <c r="D13" s="163">
        <v>62.02</v>
      </c>
      <c r="E13" s="71">
        <f t="shared" si="0"/>
        <v>0.7181565539601668</v>
      </c>
    </row>
    <row r="14" spans="1:5" ht="24" customHeight="1">
      <c r="A14" s="104">
        <v>2010501</v>
      </c>
      <c r="B14" s="103" t="s">
        <v>133</v>
      </c>
      <c r="C14" s="163">
        <v>65.24</v>
      </c>
      <c r="D14" s="163">
        <v>0</v>
      </c>
      <c r="E14" s="71">
        <f t="shared" si="0"/>
        <v>0</v>
      </c>
    </row>
    <row r="15" spans="1:5" ht="24" customHeight="1">
      <c r="A15" s="104">
        <v>2010505</v>
      </c>
      <c r="B15" s="103" t="s">
        <v>135</v>
      </c>
      <c r="C15" s="163">
        <v>21.12</v>
      </c>
      <c r="D15" s="163">
        <v>3.6</v>
      </c>
      <c r="E15" s="71">
        <f t="shared" si="0"/>
        <v>0.17045454545454544</v>
      </c>
    </row>
    <row r="16" spans="1:5" ht="24" customHeight="1">
      <c r="A16" s="104">
        <v>2010506</v>
      </c>
      <c r="B16" s="164" t="s">
        <v>228</v>
      </c>
      <c r="C16" s="163">
        <v>0</v>
      </c>
      <c r="D16" s="163">
        <v>55.3</v>
      </c>
      <c r="E16" s="71"/>
    </row>
    <row r="17" spans="1:5" ht="24" customHeight="1">
      <c r="A17" s="104">
        <v>2010507</v>
      </c>
      <c r="B17" s="103" t="s">
        <v>136</v>
      </c>
      <c r="C17" s="163">
        <v>0</v>
      </c>
      <c r="D17" s="163">
        <v>3.12</v>
      </c>
      <c r="E17" s="71"/>
    </row>
    <row r="18" spans="1:5" ht="24" customHeight="1">
      <c r="A18" s="104">
        <v>20110</v>
      </c>
      <c r="B18" s="103" t="s">
        <v>137</v>
      </c>
      <c r="C18" s="163">
        <v>12</v>
      </c>
      <c r="D18" s="163">
        <v>0</v>
      </c>
      <c r="E18" s="71">
        <f t="shared" si="0"/>
        <v>0</v>
      </c>
    </row>
    <row r="19" spans="1:5" ht="24" customHeight="1">
      <c r="A19" s="104">
        <v>2011008</v>
      </c>
      <c r="B19" s="103" t="s">
        <v>138</v>
      </c>
      <c r="C19" s="163">
        <v>12</v>
      </c>
      <c r="D19" s="163">
        <v>0</v>
      </c>
      <c r="E19" s="71">
        <f t="shared" si="0"/>
        <v>0</v>
      </c>
    </row>
    <row r="20" spans="1:5" ht="24" customHeight="1">
      <c r="A20" s="104">
        <v>20113</v>
      </c>
      <c r="B20" s="164" t="s">
        <v>229</v>
      </c>
      <c r="C20" s="163">
        <v>0</v>
      </c>
      <c r="D20" s="163">
        <v>24</v>
      </c>
      <c r="E20" s="71"/>
    </row>
    <row r="21" spans="1:5" ht="24" customHeight="1">
      <c r="A21" s="104">
        <v>2011308</v>
      </c>
      <c r="B21" s="164" t="s">
        <v>230</v>
      </c>
      <c r="C21" s="163">
        <v>0</v>
      </c>
      <c r="D21" s="163">
        <v>24</v>
      </c>
      <c r="E21" s="71"/>
    </row>
    <row r="22" spans="1:5" ht="24" customHeight="1">
      <c r="A22" s="104">
        <v>20128</v>
      </c>
      <c r="B22" s="103" t="s">
        <v>139</v>
      </c>
      <c r="C22" s="163">
        <v>5</v>
      </c>
      <c r="D22" s="163">
        <v>0</v>
      </c>
      <c r="E22" s="71">
        <f t="shared" si="0"/>
        <v>0</v>
      </c>
    </row>
    <row r="23" spans="1:5" ht="24" customHeight="1">
      <c r="A23" s="104">
        <v>2012899</v>
      </c>
      <c r="B23" s="103" t="s">
        <v>140</v>
      </c>
      <c r="C23" s="163">
        <v>5</v>
      </c>
      <c r="D23" s="163">
        <v>0</v>
      </c>
      <c r="E23" s="71">
        <f t="shared" si="0"/>
        <v>0</v>
      </c>
    </row>
    <row r="24" spans="1:5" ht="24" customHeight="1">
      <c r="A24" s="104">
        <v>20131</v>
      </c>
      <c r="B24" s="103" t="s">
        <v>141</v>
      </c>
      <c r="C24" s="163">
        <v>5.96</v>
      </c>
      <c r="D24" s="163">
        <v>48.52</v>
      </c>
      <c r="E24" s="71">
        <f t="shared" si="0"/>
        <v>8.140939597315437</v>
      </c>
    </row>
    <row r="25" spans="1:5" ht="24" customHeight="1">
      <c r="A25" s="2">
        <v>2013102</v>
      </c>
      <c r="B25" s="103" t="s">
        <v>142</v>
      </c>
      <c r="C25" s="163">
        <v>5.96</v>
      </c>
      <c r="D25" s="163">
        <v>48.52</v>
      </c>
      <c r="E25" s="71">
        <f t="shared" si="0"/>
        <v>8.140939597315437</v>
      </c>
    </row>
    <row r="26" spans="1:5" ht="24" customHeight="1">
      <c r="A26" s="2">
        <v>20132</v>
      </c>
      <c r="B26" s="103" t="s">
        <v>143</v>
      </c>
      <c r="C26" s="163">
        <v>521.92</v>
      </c>
      <c r="D26" s="163">
        <v>266.8</v>
      </c>
      <c r="E26" s="71">
        <f t="shared" si="0"/>
        <v>0.5111894543225016</v>
      </c>
    </row>
    <row r="27" spans="1:5" ht="24" customHeight="1">
      <c r="A27" s="104">
        <v>2013202</v>
      </c>
      <c r="B27" s="103" t="s">
        <v>142</v>
      </c>
      <c r="C27" s="163">
        <v>358.82</v>
      </c>
      <c r="D27" s="163">
        <v>33.11</v>
      </c>
      <c r="E27" s="71">
        <f t="shared" si="0"/>
        <v>0.09227467811158799</v>
      </c>
    </row>
    <row r="28" spans="1:5" ht="24" customHeight="1">
      <c r="A28" s="104">
        <v>2013299</v>
      </c>
      <c r="B28" s="103" t="s">
        <v>144</v>
      </c>
      <c r="C28" s="163">
        <v>163.1</v>
      </c>
      <c r="D28" s="163">
        <v>233.69</v>
      </c>
      <c r="E28" s="71">
        <f t="shared" si="0"/>
        <v>1.4328019619865113</v>
      </c>
    </row>
    <row r="29" spans="1:5" ht="24" customHeight="1">
      <c r="A29" s="104">
        <v>20133</v>
      </c>
      <c r="B29" s="103" t="s">
        <v>145</v>
      </c>
      <c r="C29" s="163">
        <v>0</v>
      </c>
      <c r="D29" s="163">
        <v>0</v>
      </c>
      <c r="E29" s="71"/>
    </row>
    <row r="30" spans="1:5" ht="24" customHeight="1">
      <c r="A30" s="104">
        <v>2013302</v>
      </c>
      <c r="B30" s="103" t="s">
        <v>142</v>
      </c>
      <c r="C30" s="163">
        <v>0</v>
      </c>
      <c r="D30" s="163">
        <v>0</v>
      </c>
      <c r="E30" s="71"/>
    </row>
    <row r="31" spans="1:5" ht="24" customHeight="1">
      <c r="A31" s="104">
        <v>204</v>
      </c>
      <c r="B31" s="103" t="s">
        <v>37</v>
      </c>
      <c r="C31" s="163">
        <v>377.31</v>
      </c>
      <c r="D31" s="163">
        <v>620.32</v>
      </c>
      <c r="E31" s="71">
        <f t="shared" si="0"/>
        <v>1.6440592616151177</v>
      </c>
    </row>
    <row r="32" spans="1:5" ht="24" customHeight="1">
      <c r="A32" s="104">
        <v>20402</v>
      </c>
      <c r="B32" s="103" t="s">
        <v>146</v>
      </c>
      <c r="C32" s="163">
        <v>0</v>
      </c>
      <c r="D32" s="163">
        <v>0</v>
      </c>
      <c r="E32" s="71"/>
    </row>
    <row r="33" spans="1:5" ht="24" customHeight="1">
      <c r="A33" s="104">
        <v>2040212</v>
      </c>
      <c r="B33" s="103" t="s">
        <v>147</v>
      </c>
      <c r="C33" s="163">
        <v>0</v>
      </c>
      <c r="D33" s="163">
        <v>0</v>
      </c>
      <c r="E33" s="71"/>
    </row>
    <row r="34" spans="1:5" ht="24" customHeight="1">
      <c r="A34" s="104">
        <v>20406</v>
      </c>
      <c r="B34" s="103" t="s">
        <v>148</v>
      </c>
      <c r="C34" s="163">
        <v>19</v>
      </c>
      <c r="D34" s="163">
        <v>70.32</v>
      </c>
      <c r="E34" s="71">
        <f t="shared" si="0"/>
        <v>3.701052631578947</v>
      </c>
    </row>
    <row r="35" spans="1:5" ht="24" customHeight="1">
      <c r="A35" s="104">
        <v>2040601</v>
      </c>
      <c r="B35" s="181" t="s">
        <v>289</v>
      </c>
      <c r="C35" s="163">
        <v>0</v>
      </c>
      <c r="D35" s="163">
        <v>51.32</v>
      </c>
      <c r="E35" s="71"/>
    </row>
    <row r="36" spans="1:5" ht="24" customHeight="1">
      <c r="A36" s="104">
        <v>2040606</v>
      </c>
      <c r="B36" s="162" t="s">
        <v>149</v>
      </c>
      <c r="C36" s="163">
        <v>19</v>
      </c>
      <c r="D36" s="163">
        <v>19</v>
      </c>
      <c r="E36" s="71">
        <f t="shared" si="0"/>
        <v>1</v>
      </c>
    </row>
    <row r="37" spans="1:5" ht="24" customHeight="1">
      <c r="A37" s="104">
        <v>20499</v>
      </c>
      <c r="B37" s="103" t="s">
        <v>150</v>
      </c>
      <c r="C37" s="163">
        <v>358.31</v>
      </c>
      <c r="D37" s="163">
        <v>550</v>
      </c>
      <c r="E37" s="71">
        <f t="shared" si="0"/>
        <v>1.5349836733554743</v>
      </c>
    </row>
    <row r="38" spans="1:5" s="96" customFormat="1" ht="24" customHeight="1">
      <c r="A38" s="104">
        <v>2049901</v>
      </c>
      <c r="B38" s="103" t="s">
        <v>151</v>
      </c>
      <c r="C38" s="163">
        <v>358.31</v>
      </c>
      <c r="D38" s="163">
        <v>550</v>
      </c>
      <c r="E38" s="71">
        <f t="shared" si="0"/>
        <v>1.5349836733554743</v>
      </c>
    </row>
    <row r="39" spans="1:5" ht="24" customHeight="1">
      <c r="A39" s="104">
        <v>205</v>
      </c>
      <c r="B39" s="103" t="s">
        <v>38</v>
      </c>
      <c r="C39" s="163">
        <v>7507.72</v>
      </c>
      <c r="D39" s="163">
        <v>9053.6</v>
      </c>
      <c r="E39" s="71">
        <f t="shared" si="0"/>
        <v>1.2059053880538966</v>
      </c>
    </row>
    <row r="40" spans="1:5" ht="24" customHeight="1">
      <c r="A40" s="104">
        <v>20502</v>
      </c>
      <c r="B40" s="103" t="s">
        <v>152</v>
      </c>
      <c r="C40" s="163">
        <v>6584.42</v>
      </c>
      <c r="D40" s="163">
        <v>6304.05</v>
      </c>
      <c r="E40" s="71">
        <f t="shared" si="0"/>
        <v>0.957419180428952</v>
      </c>
    </row>
    <row r="41" spans="1:5" ht="24" customHeight="1">
      <c r="A41" s="104">
        <v>2050201</v>
      </c>
      <c r="B41" s="103" t="s">
        <v>153</v>
      </c>
      <c r="C41" s="163">
        <v>2383.36</v>
      </c>
      <c r="D41" s="163">
        <v>1208.5</v>
      </c>
      <c r="E41" s="71">
        <f t="shared" si="0"/>
        <v>0.5070572636949516</v>
      </c>
    </row>
    <row r="42" spans="1:5" ht="24" customHeight="1">
      <c r="A42" s="104">
        <v>2050202</v>
      </c>
      <c r="B42" s="103" t="s">
        <v>154</v>
      </c>
      <c r="C42" s="163">
        <v>4201.06</v>
      </c>
      <c r="D42" s="163">
        <v>5095.55</v>
      </c>
      <c r="E42" s="71">
        <f t="shared" si="0"/>
        <v>1.2129200725531175</v>
      </c>
    </row>
    <row r="43" spans="1:5" ht="24" customHeight="1">
      <c r="A43" s="104">
        <v>20504</v>
      </c>
      <c r="B43" s="160" t="s">
        <v>155</v>
      </c>
      <c r="C43" s="130">
        <v>0</v>
      </c>
      <c r="D43" s="163">
        <v>3</v>
      </c>
      <c r="E43" s="71"/>
    </row>
    <row r="44" spans="1:5" ht="24" customHeight="1">
      <c r="A44" s="104">
        <v>2050499</v>
      </c>
      <c r="B44" s="160" t="s">
        <v>156</v>
      </c>
      <c r="C44" s="130">
        <v>0</v>
      </c>
      <c r="D44" s="163">
        <v>3</v>
      </c>
      <c r="E44" s="71"/>
    </row>
    <row r="45" spans="1:5" ht="24" customHeight="1">
      <c r="A45" s="104">
        <v>20509</v>
      </c>
      <c r="B45" s="160" t="s">
        <v>157</v>
      </c>
      <c r="C45" s="130">
        <v>923.3</v>
      </c>
      <c r="D45" s="163">
        <v>2746.55</v>
      </c>
      <c r="E45" s="71">
        <f t="shared" si="0"/>
        <v>2.974710278349399</v>
      </c>
    </row>
    <row r="46" spans="1:5" ht="24" customHeight="1">
      <c r="A46" s="104">
        <v>2050999</v>
      </c>
      <c r="B46" s="160" t="s">
        <v>158</v>
      </c>
      <c r="C46" s="130">
        <v>923.3</v>
      </c>
      <c r="D46" s="163">
        <v>2746.55</v>
      </c>
      <c r="E46" s="71">
        <f t="shared" si="0"/>
        <v>2.974710278349399</v>
      </c>
    </row>
    <row r="47" spans="1:5" ht="24" customHeight="1">
      <c r="A47" s="104">
        <v>207</v>
      </c>
      <c r="B47" s="160" t="s">
        <v>159</v>
      </c>
      <c r="C47" s="130">
        <v>14.22</v>
      </c>
      <c r="D47" s="163">
        <v>13.75</v>
      </c>
      <c r="E47" s="71">
        <f t="shared" si="0"/>
        <v>0.9669479606188467</v>
      </c>
    </row>
    <row r="48" spans="1:5" ht="24" customHeight="1">
      <c r="A48" s="104">
        <v>20701</v>
      </c>
      <c r="B48" s="160" t="s">
        <v>160</v>
      </c>
      <c r="C48" s="130">
        <v>14.22</v>
      </c>
      <c r="D48" s="163">
        <v>13.75</v>
      </c>
      <c r="E48" s="71">
        <f t="shared" si="0"/>
        <v>0.9669479606188467</v>
      </c>
    </row>
    <row r="49" spans="1:5" ht="24" customHeight="1">
      <c r="A49" s="104">
        <v>2070109</v>
      </c>
      <c r="B49" s="160" t="s">
        <v>161</v>
      </c>
      <c r="C49" s="130">
        <v>14.22</v>
      </c>
      <c r="D49" s="163">
        <v>13.75</v>
      </c>
      <c r="E49" s="71">
        <f t="shared" si="0"/>
        <v>0.9669479606188467</v>
      </c>
    </row>
    <row r="50" spans="1:5" ht="24" customHeight="1">
      <c r="A50" s="104">
        <v>20704</v>
      </c>
      <c r="B50" s="160" t="s">
        <v>162</v>
      </c>
      <c r="C50" s="130">
        <v>0</v>
      </c>
      <c r="D50" s="163">
        <v>0</v>
      </c>
      <c r="E50" s="71"/>
    </row>
    <row r="51" spans="1:5" ht="24" customHeight="1">
      <c r="A51" s="104">
        <v>2070402</v>
      </c>
      <c r="B51" s="104" t="s">
        <v>142</v>
      </c>
      <c r="C51" s="130">
        <v>0</v>
      </c>
      <c r="D51" s="163">
        <v>0</v>
      </c>
      <c r="E51" s="71"/>
    </row>
    <row r="52" spans="1:5" ht="24" customHeight="1">
      <c r="A52" s="104">
        <v>2070499</v>
      </c>
      <c r="B52" s="104" t="s">
        <v>163</v>
      </c>
      <c r="C52" s="130">
        <v>0</v>
      </c>
      <c r="D52" s="163">
        <v>0</v>
      </c>
      <c r="E52" s="71"/>
    </row>
    <row r="53" spans="1:5" ht="24" customHeight="1">
      <c r="A53" s="104">
        <v>208</v>
      </c>
      <c r="B53" s="104" t="s">
        <v>41</v>
      </c>
      <c r="C53" s="130">
        <v>3288.98</v>
      </c>
      <c r="D53" s="163">
        <v>3799.55</v>
      </c>
      <c r="E53" s="71">
        <f t="shared" si="0"/>
        <v>1.1552365779056122</v>
      </c>
    </row>
    <row r="54" spans="1:5" ht="24" customHeight="1">
      <c r="A54" s="104">
        <v>20801</v>
      </c>
      <c r="B54" s="104" t="s">
        <v>164</v>
      </c>
      <c r="C54" s="130">
        <v>0</v>
      </c>
      <c r="D54" s="163">
        <v>0</v>
      </c>
      <c r="E54" s="71"/>
    </row>
    <row r="55" spans="1:5" ht="24" customHeight="1">
      <c r="A55" s="104">
        <v>2080111</v>
      </c>
      <c r="B55" s="104" t="s">
        <v>165</v>
      </c>
      <c r="C55" s="130">
        <v>0</v>
      </c>
      <c r="D55" s="163">
        <v>0</v>
      </c>
      <c r="E55" s="71"/>
    </row>
    <row r="56" spans="1:5" ht="24" customHeight="1">
      <c r="A56" s="104">
        <v>2080199</v>
      </c>
      <c r="B56" s="104" t="s">
        <v>166</v>
      </c>
      <c r="C56" s="130">
        <v>0</v>
      </c>
      <c r="D56" s="163">
        <v>0</v>
      </c>
      <c r="E56" s="71"/>
    </row>
    <row r="57" spans="1:5" ht="24" customHeight="1">
      <c r="A57" s="104">
        <v>20802</v>
      </c>
      <c r="B57" s="104" t="s">
        <v>167</v>
      </c>
      <c r="C57" s="130">
        <v>1990.33</v>
      </c>
      <c r="D57" s="163">
        <v>2276.54</v>
      </c>
      <c r="E57" s="71">
        <f t="shared" si="0"/>
        <v>1.143800274326368</v>
      </c>
    </row>
    <row r="58" spans="1:5" ht="24" customHeight="1">
      <c r="A58" s="104">
        <v>2080201</v>
      </c>
      <c r="B58" s="165" t="s">
        <v>231</v>
      </c>
      <c r="C58" s="130">
        <v>0</v>
      </c>
      <c r="D58" s="163">
        <v>13</v>
      </c>
      <c r="E58" s="71"/>
    </row>
    <row r="59" spans="1:5" ht="24" customHeight="1">
      <c r="A59" s="104">
        <v>2080202</v>
      </c>
      <c r="B59" s="104" t="s">
        <v>142</v>
      </c>
      <c r="C59" s="130">
        <v>0</v>
      </c>
      <c r="D59" s="163">
        <v>0</v>
      </c>
      <c r="E59" s="71"/>
    </row>
    <row r="60" spans="1:5" ht="24" customHeight="1">
      <c r="A60" s="104">
        <v>2080204</v>
      </c>
      <c r="B60" s="104" t="s">
        <v>168</v>
      </c>
      <c r="C60" s="130">
        <v>0</v>
      </c>
      <c r="D60" s="163">
        <v>0</v>
      </c>
      <c r="E60" s="71"/>
    </row>
    <row r="61" spans="1:5" ht="24" customHeight="1">
      <c r="A61" s="104">
        <v>2080208</v>
      </c>
      <c r="B61" s="104" t="s">
        <v>169</v>
      </c>
      <c r="C61" s="130">
        <v>1990.33</v>
      </c>
      <c r="D61" s="163">
        <v>2263.54</v>
      </c>
      <c r="E61" s="71">
        <f t="shared" si="0"/>
        <v>1.1372686941361483</v>
      </c>
    </row>
    <row r="62" spans="1:5" ht="24" customHeight="1">
      <c r="A62" s="104">
        <v>20805</v>
      </c>
      <c r="B62" s="104" t="s">
        <v>170</v>
      </c>
      <c r="C62" s="130">
        <v>583.52</v>
      </c>
      <c r="D62" s="163">
        <v>620.49</v>
      </c>
      <c r="E62" s="71">
        <f t="shared" si="0"/>
        <v>1.063356868659172</v>
      </c>
    </row>
    <row r="63" spans="1:5" ht="24" customHeight="1">
      <c r="A63" s="104">
        <v>2080501</v>
      </c>
      <c r="B63" s="180" t="s">
        <v>290</v>
      </c>
      <c r="C63" s="130">
        <v>0</v>
      </c>
      <c r="D63" s="163">
        <v>25.89</v>
      </c>
      <c r="E63" s="71"/>
    </row>
    <row r="64" spans="1:5" ht="24" customHeight="1">
      <c r="A64" s="104">
        <v>2080502</v>
      </c>
      <c r="B64" s="165" t="s">
        <v>232</v>
      </c>
      <c r="C64" s="130">
        <v>7.38</v>
      </c>
      <c r="D64" s="163">
        <v>1.71</v>
      </c>
      <c r="E64" s="71"/>
    </row>
    <row r="65" spans="1:5" ht="24" customHeight="1">
      <c r="A65" s="104">
        <v>2080504</v>
      </c>
      <c r="B65" s="104" t="s">
        <v>171</v>
      </c>
      <c r="C65" s="130">
        <v>38.65</v>
      </c>
      <c r="D65" s="163">
        <v>0</v>
      </c>
      <c r="E65" s="71">
        <f t="shared" si="0"/>
        <v>0</v>
      </c>
    </row>
    <row r="66" spans="1:5" ht="24" customHeight="1">
      <c r="A66" s="104">
        <v>2080505</v>
      </c>
      <c r="B66" s="104" t="s">
        <v>172</v>
      </c>
      <c r="C66" s="130">
        <v>370.1</v>
      </c>
      <c r="D66" s="163">
        <v>385.49</v>
      </c>
      <c r="E66" s="71">
        <f t="shared" si="0"/>
        <v>1.0415833558497702</v>
      </c>
    </row>
    <row r="67" spans="1:5" ht="24" customHeight="1">
      <c r="A67" s="104">
        <v>2080506</v>
      </c>
      <c r="B67" s="104" t="s">
        <v>173</v>
      </c>
      <c r="C67" s="130">
        <v>167.39</v>
      </c>
      <c r="D67" s="163">
        <v>192.45</v>
      </c>
      <c r="E67" s="71">
        <f t="shared" si="0"/>
        <v>1.1497102574825258</v>
      </c>
    </row>
    <row r="68" spans="1:5" ht="24" customHeight="1">
      <c r="A68" s="104">
        <v>2080507</v>
      </c>
      <c r="B68" s="165" t="s">
        <v>233</v>
      </c>
      <c r="C68" s="130">
        <v>0</v>
      </c>
      <c r="D68" s="163">
        <v>14.95</v>
      </c>
      <c r="E68" s="71"/>
    </row>
    <row r="69" spans="1:5" ht="24" customHeight="1">
      <c r="A69" s="104">
        <v>20808</v>
      </c>
      <c r="B69" s="104" t="s">
        <v>174</v>
      </c>
      <c r="C69" s="130">
        <v>198.54</v>
      </c>
      <c r="D69" s="182">
        <v>265.24</v>
      </c>
      <c r="E69" s="71">
        <f t="shared" si="0"/>
        <v>1.3359524529062154</v>
      </c>
    </row>
    <row r="70" spans="1:5" ht="24" customHeight="1">
      <c r="A70" s="104">
        <v>2080801</v>
      </c>
      <c r="B70" s="104" t="s">
        <v>175</v>
      </c>
      <c r="C70" s="130">
        <v>7.74</v>
      </c>
      <c r="D70" s="163">
        <v>0</v>
      </c>
      <c r="E70" s="71">
        <f t="shared" si="0"/>
        <v>0</v>
      </c>
    </row>
    <row r="71" spans="1:5" ht="24" customHeight="1">
      <c r="A71" s="104">
        <v>2080802</v>
      </c>
      <c r="B71" s="104" t="s">
        <v>176</v>
      </c>
      <c r="C71" s="130">
        <v>54.75</v>
      </c>
      <c r="D71" s="163">
        <v>62.67</v>
      </c>
      <c r="E71" s="71">
        <f aca="true" t="shared" si="1" ref="E71:E129">D71/C71</f>
        <v>1.1446575342465755</v>
      </c>
    </row>
    <row r="72" spans="1:5" ht="24" customHeight="1">
      <c r="A72" s="104">
        <v>2080805</v>
      </c>
      <c r="B72" s="104" t="s">
        <v>177</v>
      </c>
      <c r="C72" s="130">
        <v>21.65</v>
      </c>
      <c r="D72" s="163">
        <v>19.54</v>
      </c>
      <c r="E72" s="71">
        <f t="shared" si="1"/>
        <v>0.902540415704388</v>
      </c>
    </row>
    <row r="73" spans="1:5" ht="24" customHeight="1">
      <c r="A73" s="104">
        <v>2080806</v>
      </c>
      <c r="B73" s="104" t="s">
        <v>178</v>
      </c>
      <c r="C73" s="130">
        <v>15.19</v>
      </c>
      <c r="D73" s="163">
        <v>26.24</v>
      </c>
      <c r="E73" s="71">
        <f t="shared" si="1"/>
        <v>1.727452271231073</v>
      </c>
    </row>
    <row r="74" spans="1:5" ht="24" customHeight="1">
      <c r="A74" s="104">
        <v>2080899</v>
      </c>
      <c r="B74" s="104" t="s">
        <v>179</v>
      </c>
      <c r="C74" s="130">
        <v>99.21</v>
      </c>
      <c r="D74" s="163">
        <v>156.79</v>
      </c>
      <c r="E74" s="71">
        <f t="shared" si="1"/>
        <v>1.5803850418304606</v>
      </c>
    </row>
    <row r="75" spans="1:5" ht="24" customHeight="1">
      <c r="A75" s="104">
        <v>20809</v>
      </c>
      <c r="B75" s="180" t="s">
        <v>283</v>
      </c>
      <c r="C75" s="130">
        <v>60.87</v>
      </c>
      <c r="D75" s="163">
        <v>0</v>
      </c>
      <c r="E75" s="71">
        <f t="shared" si="1"/>
        <v>0</v>
      </c>
    </row>
    <row r="76" spans="1:5" ht="24" customHeight="1">
      <c r="A76" s="104">
        <v>2080999</v>
      </c>
      <c r="B76" s="180" t="s">
        <v>284</v>
      </c>
      <c r="C76" s="130">
        <v>60.87</v>
      </c>
      <c r="D76" s="163">
        <v>0</v>
      </c>
      <c r="E76" s="71">
        <f t="shared" si="1"/>
        <v>0</v>
      </c>
    </row>
    <row r="77" spans="1:5" ht="24" customHeight="1">
      <c r="A77" s="104">
        <v>20810</v>
      </c>
      <c r="B77" s="104" t="s">
        <v>180</v>
      </c>
      <c r="C77" s="130">
        <v>158.09</v>
      </c>
      <c r="D77" s="163">
        <v>211.16</v>
      </c>
      <c r="E77" s="71">
        <f t="shared" si="1"/>
        <v>1.3356948573597318</v>
      </c>
    </row>
    <row r="78" spans="1:5" ht="24" customHeight="1">
      <c r="A78" s="104">
        <v>2081001</v>
      </c>
      <c r="B78" s="104" t="s">
        <v>181</v>
      </c>
      <c r="C78" s="130">
        <v>0</v>
      </c>
      <c r="D78" s="163">
        <v>0</v>
      </c>
      <c r="E78" s="71" t="e">
        <f t="shared" si="1"/>
        <v>#DIV/0!</v>
      </c>
    </row>
    <row r="79" spans="1:5" ht="24" customHeight="1">
      <c r="A79" s="104">
        <v>2081002</v>
      </c>
      <c r="B79" s="104" t="s">
        <v>182</v>
      </c>
      <c r="C79" s="130">
        <v>158.09</v>
      </c>
      <c r="D79" s="163">
        <v>211.16</v>
      </c>
      <c r="E79" s="71">
        <f t="shared" si="1"/>
        <v>1.3356948573597318</v>
      </c>
    </row>
    <row r="80" spans="1:5" ht="24" customHeight="1">
      <c r="A80" s="104">
        <v>20811</v>
      </c>
      <c r="B80" s="104" t="s">
        <v>183</v>
      </c>
      <c r="C80" s="130">
        <v>79.87</v>
      </c>
      <c r="D80" s="163">
        <v>76</v>
      </c>
      <c r="E80" s="71">
        <f t="shared" si="1"/>
        <v>0.9515462626768498</v>
      </c>
    </row>
    <row r="81" spans="1:5" ht="24" customHeight="1">
      <c r="A81" s="104">
        <v>2081105</v>
      </c>
      <c r="B81" s="165" t="s">
        <v>234</v>
      </c>
      <c r="C81" s="130">
        <v>79.87</v>
      </c>
      <c r="D81" s="163">
        <v>76</v>
      </c>
      <c r="E81" s="71">
        <v>0</v>
      </c>
    </row>
    <row r="82" spans="1:5" ht="24" customHeight="1">
      <c r="A82" s="104">
        <v>20819</v>
      </c>
      <c r="B82" s="104" t="s">
        <v>184</v>
      </c>
      <c r="C82" s="130">
        <v>60.65</v>
      </c>
      <c r="D82" s="163">
        <v>108.07</v>
      </c>
      <c r="E82" s="71">
        <f t="shared" si="1"/>
        <v>1.7818631492168178</v>
      </c>
    </row>
    <row r="83" spans="1:5" ht="24" customHeight="1">
      <c r="A83" s="104">
        <v>2081901</v>
      </c>
      <c r="B83" s="104" t="s">
        <v>185</v>
      </c>
      <c r="C83" s="130">
        <v>31.39</v>
      </c>
      <c r="D83" s="163">
        <v>46.91</v>
      </c>
      <c r="E83" s="71">
        <f t="shared" si="1"/>
        <v>1.4944249761070403</v>
      </c>
    </row>
    <row r="84" spans="1:5" ht="24" customHeight="1">
      <c r="A84" s="104">
        <v>2081902</v>
      </c>
      <c r="B84" s="104" t="s">
        <v>186</v>
      </c>
      <c r="C84" s="130">
        <v>29.26</v>
      </c>
      <c r="D84" s="163">
        <v>61.16</v>
      </c>
      <c r="E84" s="71">
        <f t="shared" si="1"/>
        <v>2.090225563909774</v>
      </c>
    </row>
    <row r="85" spans="1:5" ht="24" customHeight="1">
      <c r="A85" s="104">
        <v>20820</v>
      </c>
      <c r="B85" s="104" t="s">
        <v>187</v>
      </c>
      <c r="C85" s="130">
        <v>0.68</v>
      </c>
      <c r="D85" s="163">
        <v>0</v>
      </c>
      <c r="E85" s="71">
        <f t="shared" si="1"/>
        <v>0</v>
      </c>
    </row>
    <row r="86" spans="1:5" ht="24" customHeight="1">
      <c r="A86" s="104">
        <v>2082001</v>
      </c>
      <c r="B86" s="104" t="s">
        <v>188</v>
      </c>
      <c r="C86" s="130">
        <v>0.68</v>
      </c>
      <c r="D86" s="163">
        <v>0</v>
      </c>
      <c r="E86" s="71">
        <f t="shared" si="1"/>
        <v>0</v>
      </c>
    </row>
    <row r="87" spans="1:5" ht="24" customHeight="1">
      <c r="A87" s="104">
        <v>20821</v>
      </c>
      <c r="B87" s="165" t="s">
        <v>235</v>
      </c>
      <c r="C87" s="130">
        <v>0</v>
      </c>
      <c r="D87" s="163">
        <v>1.28</v>
      </c>
      <c r="E87" s="71"/>
    </row>
    <row r="88" spans="1:5" ht="24" customHeight="1">
      <c r="A88" s="104">
        <v>2082101</v>
      </c>
      <c r="B88" s="165" t="s">
        <v>236</v>
      </c>
      <c r="C88" s="130">
        <v>0</v>
      </c>
      <c r="D88" s="163">
        <v>0.64</v>
      </c>
      <c r="E88" s="71"/>
    </row>
    <row r="89" spans="1:5" ht="24" customHeight="1">
      <c r="A89" s="104">
        <v>2082102</v>
      </c>
      <c r="B89" s="165" t="s">
        <v>237</v>
      </c>
      <c r="C89" s="130">
        <v>0</v>
      </c>
      <c r="D89" s="163">
        <v>0.64</v>
      </c>
      <c r="E89" s="71"/>
    </row>
    <row r="90" spans="1:5" ht="24" customHeight="1">
      <c r="A90" s="104">
        <v>20825</v>
      </c>
      <c r="B90" s="104" t="s">
        <v>189</v>
      </c>
      <c r="C90" s="130">
        <v>36.02</v>
      </c>
      <c r="D90" s="163">
        <v>52.9</v>
      </c>
      <c r="E90" s="71">
        <f t="shared" si="1"/>
        <v>1.4686285397001664</v>
      </c>
    </row>
    <row r="91" spans="1:5" ht="24" customHeight="1">
      <c r="A91" s="104">
        <v>2082501</v>
      </c>
      <c r="B91" s="104" t="s">
        <v>190</v>
      </c>
      <c r="C91" s="130">
        <v>34.82</v>
      </c>
      <c r="D91" s="163">
        <v>50.3</v>
      </c>
      <c r="E91" s="71">
        <f t="shared" si="1"/>
        <v>1.4445720850086157</v>
      </c>
    </row>
    <row r="92" spans="1:5" ht="24" customHeight="1">
      <c r="A92" s="104">
        <v>2082502</v>
      </c>
      <c r="B92" s="104" t="s">
        <v>191</v>
      </c>
      <c r="C92" s="130">
        <v>1.2</v>
      </c>
      <c r="D92" s="163">
        <v>2.6</v>
      </c>
      <c r="E92" s="71">
        <f t="shared" si="1"/>
        <v>2.166666666666667</v>
      </c>
    </row>
    <row r="93" spans="1:5" ht="24" customHeight="1">
      <c r="A93" s="104">
        <v>20828</v>
      </c>
      <c r="B93" s="165" t="s">
        <v>238</v>
      </c>
      <c r="C93" s="130">
        <v>4.16</v>
      </c>
      <c r="D93" s="163">
        <v>43.68</v>
      </c>
      <c r="E93" s="71"/>
    </row>
    <row r="94" spans="1:5" ht="24" customHeight="1">
      <c r="A94" s="104">
        <v>2082804</v>
      </c>
      <c r="B94" s="165" t="s">
        <v>239</v>
      </c>
      <c r="C94" s="130">
        <v>4.16</v>
      </c>
      <c r="D94" s="163">
        <v>43.68</v>
      </c>
      <c r="E94" s="71"/>
    </row>
    <row r="95" spans="1:5" ht="24" customHeight="1">
      <c r="A95" s="104">
        <v>20899</v>
      </c>
      <c r="B95" s="104" t="s">
        <v>192</v>
      </c>
      <c r="C95" s="130">
        <v>116.21</v>
      </c>
      <c r="D95" s="163">
        <v>144.19</v>
      </c>
      <c r="E95" s="71">
        <f t="shared" si="1"/>
        <v>1.240771017984683</v>
      </c>
    </row>
    <row r="96" spans="1:5" ht="24" customHeight="1">
      <c r="A96" s="104">
        <v>2089901</v>
      </c>
      <c r="B96" s="104" t="s">
        <v>193</v>
      </c>
      <c r="C96" s="130">
        <v>116.21</v>
      </c>
      <c r="D96" s="163">
        <v>144.19</v>
      </c>
      <c r="E96" s="71">
        <f t="shared" si="1"/>
        <v>1.240771017984683</v>
      </c>
    </row>
    <row r="97" spans="1:5" ht="24" customHeight="1">
      <c r="A97" s="104">
        <v>210</v>
      </c>
      <c r="B97" s="104" t="s">
        <v>194</v>
      </c>
      <c r="C97" s="130">
        <v>3936.61</v>
      </c>
      <c r="D97" s="163">
        <v>3172.99</v>
      </c>
      <c r="E97" s="71">
        <f t="shared" si="1"/>
        <v>0.8060209164738188</v>
      </c>
    </row>
    <row r="98" spans="1:5" ht="24" customHeight="1">
      <c r="A98" s="104">
        <v>21001</v>
      </c>
      <c r="B98" s="165" t="s">
        <v>240</v>
      </c>
      <c r="C98" s="130">
        <v>69.64</v>
      </c>
      <c r="D98" s="163">
        <v>69.64</v>
      </c>
      <c r="E98" s="71"/>
    </row>
    <row r="99" spans="1:5" ht="24" customHeight="1">
      <c r="A99" s="104">
        <v>2100199</v>
      </c>
      <c r="B99" s="165" t="s">
        <v>241</v>
      </c>
      <c r="C99" s="130">
        <v>69.64</v>
      </c>
      <c r="D99" s="163">
        <v>69.64</v>
      </c>
      <c r="E99" s="71"/>
    </row>
    <row r="100" spans="1:5" ht="24" customHeight="1">
      <c r="A100" s="104">
        <v>21003</v>
      </c>
      <c r="B100" s="165" t="s">
        <v>242</v>
      </c>
      <c r="C100" s="130">
        <v>4852.03</v>
      </c>
      <c r="D100" s="163">
        <v>882.29</v>
      </c>
      <c r="E100" s="71">
        <f t="shared" si="1"/>
        <v>0.18183935383746597</v>
      </c>
    </row>
    <row r="101" spans="1:5" ht="24" customHeight="1">
      <c r="A101" s="104">
        <v>2100301</v>
      </c>
      <c r="B101" s="104" t="s">
        <v>195</v>
      </c>
      <c r="C101" s="130">
        <v>4852.03</v>
      </c>
      <c r="D101" s="163">
        <v>845.29</v>
      </c>
      <c r="E101" s="71">
        <f t="shared" si="1"/>
        <v>0.1742136796351218</v>
      </c>
    </row>
    <row r="102" spans="1:5" ht="24" customHeight="1">
      <c r="A102" s="104">
        <v>2100399</v>
      </c>
      <c r="B102" s="165" t="s">
        <v>243</v>
      </c>
      <c r="C102" s="130">
        <v>0</v>
      </c>
      <c r="D102" s="163">
        <v>37</v>
      </c>
      <c r="E102" s="71"/>
    </row>
    <row r="103" spans="1:5" ht="24" customHeight="1">
      <c r="A103" s="104">
        <v>21004</v>
      </c>
      <c r="B103" s="104" t="s">
        <v>196</v>
      </c>
      <c r="C103" s="130">
        <v>509.32</v>
      </c>
      <c r="D103" s="163">
        <v>674.78</v>
      </c>
      <c r="E103" s="71">
        <f t="shared" si="1"/>
        <v>1.324864525249352</v>
      </c>
    </row>
    <row r="104" spans="1:5" ht="24" customHeight="1">
      <c r="A104" s="104">
        <v>2100408</v>
      </c>
      <c r="B104" s="104" t="s">
        <v>197</v>
      </c>
      <c r="C104" s="130">
        <v>509.32</v>
      </c>
      <c r="D104" s="163">
        <v>674.78</v>
      </c>
      <c r="E104" s="71">
        <f t="shared" si="1"/>
        <v>1.324864525249352</v>
      </c>
    </row>
    <row r="105" spans="1:5" ht="24" customHeight="1">
      <c r="A105" s="104">
        <v>21007</v>
      </c>
      <c r="B105" s="104" t="s">
        <v>198</v>
      </c>
      <c r="C105" s="130">
        <v>442.06</v>
      </c>
      <c r="D105" s="163">
        <v>753.02</v>
      </c>
      <c r="E105" s="71">
        <f t="shared" si="1"/>
        <v>1.7034339229968782</v>
      </c>
    </row>
    <row r="106" spans="1:5" ht="24" customHeight="1">
      <c r="A106" s="104">
        <v>2100717</v>
      </c>
      <c r="B106" s="104" t="s">
        <v>199</v>
      </c>
      <c r="C106" s="130">
        <v>442.06</v>
      </c>
      <c r="D106" s="163">
        <v>753.02</v>
      </c>
      <c r="E106" s="71">
        <f t="shared" si="1"/>
        <v>1.7034339229968782</v>
      </c>
    </row>
    <row r="107" spans="1:5" ht="24" customHeight="1">
      <c r="A107" s="104">
        <v>21011</v>
      </c>
      <c r="B107" s="104" t="s">
        <v>200</v>
      </c>
      <c r="C107" s="130">
        <v>262.68</v>
      </c>
      <c r="D107" s="163">
        <v>308.29</v>
      </c>
      <c r="E107" s="71">
        <f t="shared" si="1"/>
        <v>1.17363331810568</v>
      </c>
    </row>
    <row r="108" spans="1:5" ht="24" customHeight="1">
      <c r="A108" s="104">
        <v>2101101</v>
      </c>
      <c r="B108" s="104" t="s">
        <v>201</v>
      </c>
      <c r="C108" s="130">
        <v>57.08</v>
      </c>
      <c r="D108" s="163">
        <v>60.68</v>
      </c>
      <c r="E108" s="71">
        <f t="shared" si="1"/>
        <v>1.0630693763139454</v>
      </c>
    </row>
    <row r="109" spans="1:5" ht="24" customHeight="1">
      <c r="A109" s="104">
        <v>2101102</v>
      </c>
      <c r="B109" s="104" t="s">
        <v>202</v>
      </c>
      <c r="C109" s="130">
        <v>153.57</v>
      </c>
      <c r="D109" s="163">
        <v>197.24</v>
      </c>
      <c r="E109" s="71">
        <f t="shared" si="1"/>
        <v>1.2843654359575438</v>
      </c>
    </row>
    <row r="110" spans="1:5" ht="24" customHeight="1">
      <c r="A110" s="104">
        <v>2101103</v>
      </c>
      <c r="B110" s="180" t="s">
        <v>285</v>
      </c>
      <c r="C110" s="130">
        <v>33.3</v>
      </c>
      <c r="D110" s="163">
        <v>23.12</v>
      </c>
      <c r="E110" s="71">
        <f t="shared" si="1"/>
        <v>0.6942942942942943</v>
      </c>
    </row>
    <row r="111" spans="1:5" ht="24" customHeight="1">
      <c r="A111" s="104">
        <v>2101199</v>
      </c>
      <c r="B111" s="104" t="s">
        <v>203</v>
      </c>
      <c r="C111" s="130">
        <v>18.73</v>
      </c>
      <c r="D111" s="163">
        <v>27.25</v>
      </c>
      <c r="E111" s="71">
        <f t="shared" si="1"/>
        <v>1.4548852108916177</v>
      </c>
    </row>
    <row r="112" spans="1:5" ht="24" customHeight="1">
      <c r="A112" s="104">
        <v>21013</v>
      </c>
      <c r="B112" s="167" t="s">
        <v>204</v>
      </c>
      <c r="C112" s="130">
        <v>330</v>
      </c>
      <c r="D112" s="163">
        <v>0</v>
      </c>
      <c r="E112" s="71">
        <f t="shared" si="1"/>
        <v>0</v>
      </c>
    </row>
    <row r="113" spans="1:5" ht="24" customHeight="1">
      <c r="A113" s="104">
        <v>2101399</v>
      </c>
      <c r="B113" s="167" t="s">
        <v>205</v>
      </c>
      <c r="C113" s="130">
        <v>330</v>
      </c>
      <c r="D113" s="163">
        <v>0</v>
      </c>
      <c r="E113" s="71">
        <f t="shared" si="1"/>
        <v>0</v>
      </c>
    </row>
    <row r="114" spans="1:5" ht="32.25" customHeight="1">
      <c r="A114" s="104">
        <v>21099</v>
      </c>
      <c r="B114" s="166" t="s">
        <v>244</v>
      </c>
      <c r="C114" s="130">
        <v>1311.03</v>
      </c>
      <c r="D114" s="163">
        <v>484.97</v>
      </c>
      <c r="E114" s="71">
        <f t="shared" si="1"/>
        <v>0.369915257469318</v>
      </c>
    </row>
    <row r="115" spans="1:5" ht="32.25" customHeight="1">
      <c r="A115" s="104">
        <v>2109901</v>
      </c>
      <c r="B115" s="166" t="s">
        <v>245</v>
      </c>
      <c r="C115" s="130">
        <v>1311.03</v>
      </c>
      <c r="D115" s="163">
        <v>484.97</v>
      </c>
      <c r="E115" s="71">
        <f t="shared" si="1"/>
        <v>0.369915257469318</v>
      </c>
    </row>
    <row r="116" spans="1:5" ht="24" customHeight="1">
      <c r="A116" s="104">
        <v>211</v>
      </c>
      <c r="B116" s="104" t="s">
        <v>43</v>
      </c>
      <c r="C116" s="130">
        <v>0</v>
      </c>
      <c r="D116" s="163">
        <v>0</v>
      </c>
      <c r="E116" s="71"/>
    </row>
    <row r="117" spans="1:5" ht="24" customHeight="1">
      <c r="A117" s="104">
        <v>21103</v>
      </c>
      <c r="B117" s="104" t="s">
        <v>206</v>
      </c>
      <c r="C117" s="130">
        <v>0</v>
      </c>
      <c r="D117" s="163">
        <v>0</v>
      </c>
      <c r="E117" s="71"/>
    </row>
    <row r="118" spans="1:5" ht="24" customHeight="1">
      <c r="A118" s="104">
        <v>2110301</v>
      </c>
      <c r="B118" s="104" t="s">
        <v>207</v>
      </c>
      <c r="C118" s="130">
        <v>0</v>
      </c>
      <c r="D118" s="163">
        <v>0</v>
      </c>
      <c r="E118" s="71"/>
    </row>
    <row r="119" spans="1:5" ht="24" customHeight="1">
      <c r="A119" s="104">
        <v>212</v>
      </c>
      <c r="B119" s="104" t="s">
        <v>44</v>
      </c>
      <c r="C119" s="130">
        <v>30421.62</v>
      </c>
      <c r="D119" s="163">
        <v>14988.81</v>
      </c>
      <c r="E119" s="71">
        <f t="shared" si="1"/>
        <v>0.492702558246405</v>
      </c>
    </row>
    <row r="120" spans="1:5" ht="24" customHeight="1">
      <c r="A120" s="104">
        <v>21201</v>
      </c>
      <c r="B120" s="104" t="s">
        <v>208</v>
      </c>
      <c r="C120" s="130">
        <v>4891.65</v>
      </c>
      <c r="D120" s="163">
        <v>1478.99</v>
      </c>
      <c r="E120" s="71">
        <f t="shared" si="1"/>
        <v>0.30234992282767575</v>
      </c>
    </row>
    <row r="121" spans="1:5" ht="24" customHeight="1">
      <c r="A121" s="104">
        <v>2120101</v>
      </c>
      <c r="B121" s="180" t="s">
        <v>286</v>
      </c>
      <c r="C121" s="130">
        <v>1.82</v>
      </c>
      <c r="D121" s="163">
        <v>0</v>
      </c>
      <c r="E121" s="71"/>
    </row>
    <row r="122" spans="1:5" ht="24" customHeight="1">
      <c r="A122" s="104">
        <v>2120104</v>
      </c>
      <c r="B122" s="104" t="s">
        <v>209</v>
      </c>
      <c r="C122" s="130">
        <v>4889.83</v>
      </c>
      <c r="D122" s="163">
        <v>1478.99</v>
      </c>
      <c r="E122" s="71">
        <f t="shared" si="1"/>
        <v>0.30246245779505626</v>
      </c>
    </row>
    <row r="123" spans="1:5" ht="24" customHeight="1">
      <c r="A123" s="104">
        <v>21202</v>
      </c>
      <c r="B123" s="180" t="s">
        <v>287</v>
      </c>
      <c r="C123" s="130">
        <v>209.2</v>
      </c>
      <c r="D123" s="163">
        <v>0</v>
      </c>
      <c r="E123" s="71">
        <f t="shared" si="1"/>
        <v>0</v>
      </c>
    </row>
    <row r="124" spans="1:5" ht="24" customHeight="1">
      <c r="A124" s="104">
        <v>2120201</v>
      </c>
      <c r="B124" s="180" t="s">
        <v>288</v>
      </c>
      <c r="C124" s="130">
        <v>209.2</v>
      </c>
      <c r="D124" s="163">
        <v>0</v>
      </c>
      <c r="E124" s="71">
        <f t="shared" si="1"/>
        <v>0</v>
      </c>
    </row>
    <row r="125" spans="1:5" ht="24" customHeight="1">
      <c r="A125" s="104">
        <v>21203</v>
      </c>
      <c r="B125" s="104" t="s">
        <v>210</v>
      </c>
      <c r="C125" s="130">
        <v>1769.33</v>
      </c>
      <c r="D125" s="163">
        <v>6848.02</v>
      </c>
      <c r="E125" s="71">
        <f t="shared" si="1"/>
        <v>3.8704029208796555</v>
      </c>
    </row>
    <row r="126" spans="1:5" ht="24" customHeight="1">
      <c r="A126" s="104">
        <v>2120399</v>
      </c>
      <c r="B126" s="104" t="s">
        <v>211</v>
      </c>
      <c r="C126" s="130">
        <v>1769.33</v>
      </c>
      <c r="D126" s="163">
        <v>6848.02</v>
      </c>
      <c r="E126" s="71">
        <f t="shared" si="1"/>
        <v>3.8704029208796555</v>
      </c>
    </row>
    <row r="127" spans="1:5" ht="24" customHeight="1">
      <c r="A127" s="104">
        <v>21205</v>
      </c>
      <c r="B127" s="104" t="s">
        <v>212</v>
      </c>
      <c r="C127" s="130">
        <v>3888.92</v>
      </c>
      <c r="D127" s="163">
        <v>2408.34</v>
      </c>
      <c r="E127" s="71">
        <f t="shared" si="1"/>
        <v>0.6192824743116341</v>
      </c>
    </row>
    <row r="128" spans="1:5" ht="24" customHeight="1">
      <c r="A128" s="104">
        <v>2120501</v>
      </c>
      <c r="B128" s="104" t="s">
        <v>213</v>
      </c>
      <c r="C128" s="130">
        <v>3888.92</v>
      </c>
      <c r="D128" s="163">
        <v>2408.34</v>
      </c>
      <c r="E128" s="71">
        <f t="shared" si="1"/>
        <v>0.6192824743116341</v>
      </c>
    </row>
    <row r="129" spans="1:5" ht="24" customHeight="1">
      <c r="A129" s="104">
        <v>21299</v>
      </c>
      <c r="B129" s="104" t="s">
        <v>214</v>
      </c>
      <c r="C129" s="130">
        <v>19662.53</v>
      </c>
      <c r="D129" s="163">
        <v>4253.46</v>
      </c>
      <c r="E129" s="71">
        <f t="shared" si="1"/>
        <v>0.21632312830546224</v>
      </c>
    </row>
    <row r="130" spans="1:5" ht="24" customHeight="1">
      <c r="A130" s="104">
        <v>2129901</v>
      </c>
      <c r="B130" s="104" t="s">
        <v>215</v>
      </c>
      <c r="C130" s="130">
        <v>19662.53</v>
      </c>
      <c r="D130" s="163">
        <v>4253.46</v>
      </c>
      <c r="E130" s="71"/>
    </row>
    <row r="131" spans="1:5" ht="24" customHeight="1">
      <c r="A131" s="104">
        <v>213</v>
      </c>
      <c r="B131" s="104" t="s">
        <v>45</v>
      </c>
      <c r="C131" s="130">
        <v>912.31</v>
      </c>
      <c r="D131" s="163">
        <v>1988.91</v>
      </c>
      <c r="E131" s="71">
        <f aca="true" t="shared" si="2" ref="E131:E152">D131/C131</f>
        <v>2.1800813320033763</v>
      </c>
    </row>
    <row r="132" spans="1:5" ht="24" customHeight="1">
      <c r="A132" s="104">
        <v>21301</v>
      </c>
      <c r="B132" s="104" t="s">
        <v>216</v>
      </c>
      <c r="C132" s="130">
        <v>122.1</v>
      </c>
      <c r="D132" s="163">
        <v>451.35</v>
      </c>
      <c r="E132" s="71">
        <f t="shared" si="2"/>
        <v>3.696560196560197</v>
      </c>
    </row>
    <row r="133" spans="1:5" ht="24" customHeight="1">
      <c r="A133" s="104">
        <v>2130102</v>
      </c>
      <c r="B133" s="104" t="s">
        <v>142</v>
      </c>
      <c r="C133" s="130">
        <v>83.6</v>
      </c>
      <c r="D133" s="163">
        <v>170</v>
      </c>
      <c r="E133" s="71">
        <f t="shared" si="2"/>
        <v>2.0334928229665072</v>
      </c>
    </row>
    <row r="134" spans="1:5" ht="24" customHeight="1">
      <c r="A134" s="104">
        <v>2130104</v>
      </c>
      <c r="B134" s="180" t="s">
        <v>291</v>
      </c>
      <c r="C134" s="130">
        <v>0</v>
      </c>
      <c r="D134" s="163">
        <v>4.92</v>
      </c>
      <c r="E134" s="71"/>
    </row>
    <row r="135" spans="1:5" ht="24" customHeight="1">
      <c r="A135" s="104">
        <v>2130108</v>
      </c>
      <c r="B135" s="180" t="s">
        <v>292</v>
      </c>
      <c r="C135" s="130">
        <v>0</v>
      </c>
      <c r="D135" s="163">
        <v>10</v>
      </c>
      <c r="E135" s="71"/>
    </row>
    <row r="136" spans="1:5" ht="24" customHeight="1">
      <c r="A136" s="104">
        <v>2130119</v>
      </c>
      <c r="B136" s="180" t="s">
        <v>293</v>
      </c>
      <c r="C136" s="130">
        <v>0</v>
      </c>
      <c r="D136" s="163">
        <v>160</v>
      </c>
      <c r="E136" s="71"/>
    </row>
    <row r="137" spans="1:5" ht="24" customHeight="1">
      <c r="A137" s="104">
        <v>2130135</v>
      </c>
      <c r="B137" s="104" t="s">
        <v>217</v>
      </c>
      <c r="C137" s="130">
        <v>38.5</v>
      </c>
      <c r="D137" s="163">
        <v>106.43</v>
      </c>
      <c r="E137" s="71">
        <f t="shared" si="2"/>
        <v>2.7644155844155844</v>
      </c>
    </row>
    <row r="138" spans="1:5" ht="24" customHeight="1">
      <c r="A138" s="104">
        <v>21302</v>
      </c>
      <c r="B138" s="165" t="s">
        <v>246</v>
      </c>
      <c r="C138" s="130">
        <v>0</v>
      </c>
      <c r="D138" s="163">
        <v>72.56</v>
      </c>
      <c r="E138" s="71"/>
    </row>
    <row r="139" spans="1:5" ht="24" customHeight="1">
      <c r="A139" s="104">
        <v>2130226</v>
      </c>
      <c r="B139" s="180" t="s">
        <v>294</v>
      </c>
      <c r="C139" s="130">
        <v>0</v>
      </c>
      <c r="D139" s="163">
        <v>31.29</v>
      </c>
      <c r="E139" s="71"/>
    </row>
    <row r="140" spans="1:5" ht="24" customHeight="1">
      <c r="A140" s="104">
        <v>2130234</v>
      </c>
      <c r="B140" s="180" t="s">
        <v>295</v>
      </c>
      <c r="C140" s="130">
        <v>0</v>
      </c>
      <c r="D140" s="163">
        <v>41.27</v>
      </c>
      <c r="E140" s="71"/>
    </row>
    <row r="141" spans="1:5" ht="24" customHeight="1">
      <c r="A141" s="104">
        <v>21303</v>
      </c>
      <c r="B141" s="104" t="s">
        <v>218</v>
      </c>
      <c r="C141" s="130">
        <v>95.49</v>
      </c>
      <c r="D141" s="163">
        <v>583</v>
      </c>
      <c r="E141" s="71">
        <f t="shared" si="2"/>
        <v>6.105351345690648</v>
      </c>
    </row>
    <row r="142" spans="1:5" ht="24" customHeight="1">
      <c r="A142" s="104">
        <v>2130302</v>
      </c>
      <c r="B142" s="104" t="s">
        <v>142</v>
      </c>
      <c r="C142" s="130">
        <v>82.25</v>
      </c>
      <c r="D142" s="163">
        <v>0</v>
      </c>
      <c r="E142" s="71">
        <f t="shared" si="2"/>
        <v>0</v>
      </c>
    </row>
    <row r="143" spans="1:5" ht="24" customHeight="1">
      <c r="A143" s="104">
        <v>2130304</v>
      </c>
      <c r="B143" s="165" t="s">
        <v>247</v>
      </c>
      <c r="C143" s="130">
        <v>0</v>
      </c>
      <c r="D143" s="163">
        <v>5</v>
      </c>
      <c r="E143" s="71"/>
    </row>
    <row r="144" spans="1:5" ht="24" customHeight="1">
      <c r="A144" s="104">
        <v>2130306</v>
      </c>
      <c r="B144" s="165" t="s">
        <v>248</v>
      </c>
      <c r="C144" s="130">
        <v>0</v>
      </c>
      <c r="D144" s="163">
        <v>293</v>
      </c>
      <c r="E144" s="71"/>
    </row>
    <row r="145" spans="1:5" ht="24" customHeight="1">
      <c r="A145" s="104">
        <v>2130309</v>
      </c>
      <c r="B145" s="165" t="s">
        <v>249</v>
      </c>
      <c r="C145" s="130">
        <v>0</v>
      </c>
      <c r="D145" s="163">
        <v>20</v>
      </c>
      <c r="E145" s="71"/>
    </row>
    <row r="146" spans="1:5" ht="24" customHeight="1">
      <c r="A146" s="104">
        <v>2130311</v>
      </c>
      <c r="B146" s="165" t="s">
        <v>250</v>
      </c>
      <c r="C146" s="130">
        <v>0</v>
      </c>
      <c r="D146" s="163">
        <v>185</v>
      </c>
      <c r="E146" s="71"/>
    </row>
    <row r="147" spans="1:5" ht="24" customHeight="1">
      <c r="A147" s="104">
        <v>2130314</v>
      </c>
      <c r="B147" s="104" t="s">
        <v>219</v>
      </c>
      <c r="C147" s="130">
        <v>13.24</v>
      </c>
      <c r="D147" s="163">
        <v>80</v>
      </c>
      <c r="E147" s="71">
        <f t="shared" si="2"/>
        <v>6.042296072507553</v>
      </c>
    </row>
    <row r="148" spans="1:5" ht="24" customHeight="1">
      <c r="A148" s="104">
        <v>21307</v>
      </c>
      <c r="B148" s="104" t="s">
        <v>220</v>
      </c>
      <c r="C148" s="130">
        <v>694.72</v>
      </c>
      <c r="D148" s="163">
        <v>882</v>
      </c>
      <c r="E148" s="71">
        <f t="shared" si="2"/>
        <v>1.2695762321510824</v>
      </c>
    </row>
    <row r="149" spans="1:5" ht="24" customHeight="1">
      <c r="A149" s="104">
        <v>2130705</v>
      </c>
      <c r="B149" s="104" t="s">
        <v>221</v>
      </c>
      <c r="C149" s="130">
        <v>694.72</v>
      </c>
      <c r="D149" s="163">
        <v>882</v>
      </c>
      <c r="E149" s="71">
        <f t="shared" si="2"/>
        <v>1.2695762321510824</v>
      </c>
    </row>
    <row r="150" spans="1:5" ht="24" customHeight="1">
      <c r="A150" s="104">
        <v>215</v>
      </c>
      <c r="B150" s="104" t="s">
        <v>47</v>
      </c>
      <c r="C150" s="130">
        <v>19.02</v>
      </c>
      <c r="D150" s="163">
        <v>245.43</v>
      </c>
      <c r="E150" s="71">
        <f t="shared" si="2"/>
        <v>12.903785488958992</v>
      </c>
    </row>
    <row r="151" spans="1:5" ht="24" customHeight="1">
      <c r="A151" s="104">
        <v>21508</v>
      </c>
      <c r="B151" s="104" t="s">
        <v>222</v>
      </c>
      <c r="C151" s="130">
        <v>19.02</v>
      </c>
      <c r="D151" s="163">
        <v>245.43</v>
      </c>
      <c r="E151" s="71">
        <f t="shared" si="2"/>
        <v>12.903785488958992</v>
      </c>
    </row>
    <row r="152" spans="1:5" ht="24" customHeight="1">
      <c r="A152" s="104">
        <v>2150899</v>
      </c>
      <c r="B152" s="104" t="s">
        <v>223</v>
      </c>
      <c r="C152" s="130">
        <v>19.02</v>
      </c>
      <c r="D152" s="163">
        <v>245.43</v>
      </c>
      <c r="E152" s="71">
        <f t="shared" si="2"/>
        <v>12.903785488958992</v>
      </c>
    </row>
    <row r="153" spans="1:5" ht="24" customHeight="1">
      <c r="A153" s="104">
        <v>216</v>
      </c>
      <c r="B153" s="104" t="s">
        <v>48</v>
      </c>
      <c r="C153" s="130">
        <v>0</v>
      </c>
      <c r="D153" s="163">
        <v>0</v>
      </c>
      <c r="E153" s="71"/>
    </row>
    <row r="154" spans="1:5" ht="24" customHeight="1">
      <c r="A154" s="104">
        <v>21699</v>
      </c>
      <c r="B154" s="104" t="s">
        <v>224</v>
      </c>
      <c r="C154" s="130">
        <v>0</v>
      </c>
      <c r="D154" s="163">
        <v>0</v>
      </c>
      <c r="E154" s="71"/>
    </row>
    <row r="155" spans="1:5" ht="24" customHeight="1">
      <c r="A155" s="104">
        <v>2169999</v>
      </c>
      <c r="B155" s="104" t="s">
        <v>225</v>
      </c>
      <c r="C155" s="130">
        <v>0</v>
      </c>
      <c r="D155" s="163">
        <v>0</v>
      </c>
      <c r="E155" s="71"/>
    </row>
    <row r="156" spans="1:5" ht="24" customHeight="1">
      <c r="A156" s="104">
        <v>224</v>
      </c>
      <c r="B156" s="165" t="s">
        <v>251</v>
      </c>
      <c r="C156" s="130">
        <v>1.74</v>
      </c>
      <c r="D156" s="163">
        <v>0.6</v>
      </c>
      <c r="E156" s="71"/>
    </row>
    <row r="157" spans="1:5" ht="24" customHeight="1">
      <c r="A157" s="104">
        <v>22407</v>
      </c>
      <c r="B157" s="165" t="s">
        <v>252</v>
      </c>
      <c r="C157" s="130">
        <v>1.74</v>
      </c>
      <c r="D157" s="163">
        <v>0.6</v>
      </c>
      <c r="E157" s="71"/>
    </row>
    <row r="158" spans="1:5" ht="24" customHeight="1">
      <c r="A158" s="104">
        <v>2240799</v>
      </c>
      <c r="B158" s="165" t="s">
        <v>253</v>
      </c>
      <c r="C158" s="130">
        <v>1.74</v>
      </c>
      <c r="D158" s="163">
        <v>0.6</v>
      </c>
      <c r="E158" s="71"/>
    </row>
    <row r="159" spans="1:5" ht="24" customHeight="1">
      <c r="A159" s="104">
        <v>229</v>
      </c>
      <c r="B159" s="165" t="s">
        <v>254</v>
      </c>
      <c r="C159" s="130">
        <v>0</v>
      </c>
      <c r="D159" s="163">
        <v>0</v>
      </c>
      <c r="E159" s="71"/>
    </row>
  </sheetData>
  <sheetProtection/>
  <autoFilter ref="B4:E50"/>
  <mergeCells count="2">
    <mergeCell ref="B1:E1"/>
    <mergeCell ref="A2:E2"/>
  </mergeCells>
  <printOptions horizontalCentered="1"/>
  <pageMargins left="0.59" right="0.59" top="0.59" bottom="0.59" header="0.59" footer="0.59"/>
  <pageSetup horizontalDpi="600" verticalDpi="600" orientation="landscape" pageOrder="overThenDown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28"/>
  <sheetViews>
    <sheetView zoomScalePageLayoutView="0" workbookViewId="0" topLeftCell="A1">
      <selection activeCell="B14" sqref="B14"/>
    </sheetView>
  </sheetViews>
  <sheetFormatPr defaultColWidth="9.00390625" defaultRowHeight="12.75" customHeight="1"/>
  <cols>
    <col min="1" max="1" width="37.125" style="88" customWidth="1"/>
    <col min="2" max="2" width="29.625" style="88" customWidth="1"/>
    <col min="3" max="3" width="8.00390625" style="88" customWidth="1"/>
    <col min="4" max="16384" width="9.00390625" style="89" customWidth="1"/>
  </cols>
  <sheetData>
    <row r="1" spans="1:2" s="88" customFormat="1" ht="18.75" customHeight="1">
      <c r="A1" s="200" t="s">
        <v>276</v>
      </c>
      <c r="B1" s="201"/>
    </row>
    <row r="2" spans="1:2" s="88" customFormat="1" ht="18.75" customHeight="1">
      <c r="A2" s="201"/>
      <c r="B2" s="201"/>
    </row>
    <row r="3" spans="1:2" s="88" customFormat="1" ht="22.5" customHeight="1">
      <c r="A3" s="90"/>
      <c r="B3" s="171" t="s">
        <v>0</v>
      </c>
    </row>
    <row r="4" spans="1:2" s="88" customFormat="1" ht="16.5" customHeight="1">
      <c r="A4" s="198" t="s">
        <v>66</v>
      </c>
      <c r="B4" s="199" t="s">
        <v>256</v>
      </c>
    </row>
    <row r="5" spans="1:2" s="88" customFormat="1" ht="16.5" customHeight="1">
      <c r="A5" s="198"/>
      <c r="B5" s="198"/>
    </row>
    <row r="6" spans="1:2" s="88" customFormat="1" ht="18.75" customHeight="1">
      <c r="A6" s="91" t="s">
        <v>67</v>
      </c>
      <c r="B6" s="169">
        <v>4169.07</v>
      </c>
    </row>
    <row r="7" spans="1:2" s="88" customFormat="1" ht="18.75" customHeight="1">
      <c r="A7" s="92" t="s">
        <v>68</v>
      </c>
      <c r="B7" s="170">
        <v>3951.4</v>
      </c>
    </row>
    <row r="8" spans="1:2" s="88" customFormat="1" ht="18.75" customHeight="1">
      <c r="A8" s="92" t="s">
        <v>69</v>
      </c>
      <c r="B8" s="170">
        <v>6032.79</v>
      </c>
    </row>
    <row r="9" spans="1:2" s="88" customFormat="1" ht="18.75" customHeight="1">
      <c r="A9" s="92" t="s">
        <v>70</v>
      </c>
      <c r="B9" s="170">
        <v>146.6</v>
      </c>
    </row>
    <row r="10" spans="1:2" s="88" customFormat="1" ht="18.75" customHeight="1">
      <c r="A10" s="92" t="s">
        <v>71</v>
      </c>
      <c r="B10" s="170">
        <v>14875.19</v>
      </c>
    </row>
    <row r="11" spans="1:2" s="88" customFormat="1" ht="18.75" customHeight="1">
      <c r="A11" s="92" t="s">
        <v>72</v>
      </c>
      <c r="B11" s="170">
        <v>946.6</v>
      </c>
    </row>
    <row r="12" spans="1:2" s="88" customFormat="1" ht="18.75" customHeight="1">
      <c r="A12" s="92" t="s">
        <v>73</v>
      </c>
      <c r="B12" s="170">
        <v>5228.46</v>
      </c>
    </row>
    <row r="13" spans="1:2" s="88" customFormat="1" ht="18.75" customHeight="1">
      <c r="A13" s="92" t="s">
        <v>74</v>
      </c>
      <c r="B13" s="170"/>
    </row>
    <row r="14" spans="1:2" s="88" customFormat="1" ht="18.75" customHeight="1">
      <c r="A14" s="92" t="s">
        <v>75</v>
      </c>
      <c r="B14" s="170">
        <v>2890.09</v>
      </c>
    </row>
    <row r="15" spans="1:2" s="88" customFormat="1" ht="18.75" customHeight="1">
      <c r="A15" s="92" t="s">
        <v>76</v>
      </c>
      <c r="B15" s="170"/>
    </row>
    <row r="16" spans="1:2" s="88" customFormat="1" ht="18.75" customHeight="1">
      <c r="A16" s="92" t="s">
        <v>77</v>
      </c>
      <c r="B16" s="170"/>
    </row>
    <row r="17" spans="1:2" s="88" customFormat="1" ht="18.75" customHeight="1">
      <c r="A17" s="92" t="s">
        <v>78</v>
      </c>
      <c r="B17" s="170"/>
    </row>
    <row r="18" spans="1:2" s="88" customFormat="1" ht="18.75" customHeight="1">
      <c r="A18" s="92" t="s">
        <v>79</v>
      </c>
      <c r="B18" s="170"/>
    </row>
    <row r="19" spans="1:2" s="88" customFormat="1" ht="18.75" customHeight="1">
      <c r="A19" s="92" t="s">
        <v>80</v>
      </c>
      <c r="B19" s="170"/>
    </row>
    <row r="20" spans="1:2" s="88" customFormat="1" ht="18.75" customHeight="1">
      <c r="A20" s="92" t="s">
        <v>55</v>
      </c>
      <c r="B20" s="170">
        <v>170</v>
      </c>
    </row>
    <row r="21" spans="1:3" s="88" customFormat="1" ht="18.75" customHeight="1">
      <c r="A21" s="92" t="s">
        <v>255</v>
      </c>
      <c r="B21" s="170">
        <f>SUM(B6:B20)</f>
        <v>38410.2</v>
      </c>
      <c r="C21" s="93"/>
    </row>
    <row r="22" spans="1:2" s="88" customFormat="1" ht="18.75" customHeight="1">
      <c r="A22" s="94"/>
      <c r="B22" s="94"/>
    </row>
    <row r="23" spans="1:2" s="88" customFormat="1" ht="18.75" customHeight="1">
      <c r="A23" s="94"/>
      <c r="B23" s="94"/>
    </row>
    <row r="24" spans="1:2" s="88" customFormat="1" ht="15">
      <c r="A24" s="94"/>
      <c r="B24" s="94"/>
    </row>
    <row r="25" spans="1:2" s="88" customFormat="1" ht="15">
      <c r="A25" s="94"/>
      <c r="B25" s="94"/>
    </row>
    <row r="26" spans="1:2" s="88" customFormat="1" ht="15">
      <c r="A26" s="94"/>
      <c r="B26" s="94"/>
    </row>
    <row r="27" spans="1:2" s="88" customFormat="1" ht="15">
      <c r="A27" s="94"/>
      <c r="B27" s="94"/>
    </row>
    <row r="28" spans="1:2" s="88" customFormat="1" ht="15">
      <c r="A28" s="94"/>
      <c r="B28" s="94"/>
    </row>
  </sheetData>
  <sheetProtection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A1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showGridLines="0" showZeros="0" view="pageBreakPreview" zoomScaleNormal="70" zoomScaleSheetLayoutView="100" zoomScalePageLayoutView="0" workbookViewId="0" topLeftCell="A10">
      <selection activeCell="D19" sqref="D19"/>
    </sheetView>
  </sheetViews>
  <sheetFormatPr defaultColWidth="9.00390625" defaultRowHeight="14.25"/>
  <cols>
    <col min="1" max="1" width="37.50390625" style="54" customWidth="1"/>
    <col min="2" max="4" width="15.125" style="62" customWidth="1"/>
    <col min="5" max="5" width="12.25390625" style="62" customWidth="1"/>
    <col min="6" max="6" width="12.25390625" style="63" customWidth="1"/>
    <col min="7" max="7" width="15.125" style="64" customWidth="1"/>
    <col min="8" max="8" width="12.25390625" style="65" customWidth="1"/>
    <col min="9" max="9" width="10.75390625" style="54" bestFit="1" customWidth="1"/>
    <col min="10" max="16384" width="9.00390625" style="54" customWidth="1"/>
  </cols>
  <sheetData>
    <row r="1" spans="1:8" s="59" customFormat="1" ht="48" customHeight="1">
      <c r="A1" s="183" t="s">
        <v>274</v>
      </c>
      <c r="B1" s="183"/>
      <c r="C1" s="183"/>
      <c r="D1" s="183"/>
      <c r="E1" s="183"/>
      <c r="F1" s="183"/>
      <c r="G1" s="183"/>
      <c r="H1" s="183"/>
    </row>
    <row r="2" spans="6:8" ht="14.25">
      <c r="F2" s="67"/>
      <c r="G2" s="62"/>
      <c r="H2" s="67" t="s">
        <v>0</v>
      </c>
    </row>
    <row r="3" spans="1:8" ht="42" customHeight="1">
      <c r="A3" s="187" t="s">
        <v>1</v>
      </c>
      <c r="B3" s="192" t="s">
        <v>270</v>
      </c>
      <c r="C3" s="192"/>
      <c r="D3" s="192"/>
      <c r="E3" s="192"/>
      <c r="F3" s="192"/>
      <c r="G3" s="193" t="s">
        <v>271</v>
      </c>
      <c r="H3" s="193"/>
    </row>
    <row r="4" spans="1:8" s="60" customFormat="1" ht="42" customHeight="1">
      <c r="A4" s="187"/>
      <c r="B4" s="1" t="s">
        <v>2</v>
      </c>
      <c r="C4" s="1" t="s">
        <v>3</v>
      </c>
      <c r="D4" s="1" t="s">
        <v>4</v>
      </c>
      <c r="E4" s="1" t="s">
        <v>5</v>
      </c>
      <c r="F4" s="1" t="s">
        <v>275</v>
      </c>
      <c r="G4" s="1" t="s">
        <v>2</v>
      </c>
      <c r="H4" s="3" t="s">
        <v>272</v>
      </c>
    </row>
    <row r="5" spans="1:11" ht="39.75" customHeight="1">
      <c r="A5" s="68" t="s">
        <v>81</v>
      </c>
      <c r="B5" s="69"/>
      <c r="C5" s="69"/>
      <c r="D5" s="69"/>
      <c r="E5" s="70"/>
      <c r="F5" s="71"/>
      <c r="G5" s="72"/>
      <c r="H5" s="71"/>
      <c r="J5" s="63"/>
      <c r="K5" s="63"/>
    </row>
    <row r="6" spans="1:11" ht="39.75" customHeight="1">
      <c r="A6" s="73" t="s">
        <v>82</v>
      </c>
      <c r="B6" s="69"/>
      <c r="C6" s="74"/>
      <c r="D6" s="74"/>
      <c r="E6" s="70"/>
      <c r="F6" s="71"/>
      <c r="G6" s="72"/>
      <c r="H6" s="71"/>
      <c r="I6" s="63"/>
      <c r="J6" s="63"/>
      <c r="K6" s="63"/>
    </row>
    <row r="7" spans="1:11" ht="39.75" customHeight="1">
      <c r="A7" s="73" t="s">
        <v>83</v>
      </c>
      <c r="B7" s="74"/>
      <c r="C7" s="74"/>
      <c r="D7" s="74"/>
      <c r="E7" s="70"/>
      <c r="F7" s="71"/>
      <c r="G7" s="72"/>
      <c r="H7" s="71"/>
      <c r="J7" s="63"/>
      <c r="K7" s="63"/>
    </row>
    <row r="8" spans="1:11" ht="39.75" customHeight="1">
      <c r="A8" s="73" t="s">
        <v>84</v>
      </c>
      <c r="B8" s="74"/>
      <c r="C8" s="74"/>
      <c r="D8" s="74"/>
      <c r="E8" s="70"/>
      <c r="F8" s="71"/>
      <c r="G8" s="72"/>
      <c r="H8" s="71"/>
      <c r="J8" s="63"/>
      <c r="K8" s="63"/>
    </row>
    <row r="9" spans="1:11" ht="39.75" customHeight="1">
      <c r="A9" s="73" t="s">
        <v>85</v>
      </c>
      <c r="B9" s="74"/>
      <c r="C9" s="74"/>
      <c r="D9" s="74"/>
      <c r="E9" s="70"/>
      <c r="F9" s="71"/>
      <c r="G9" s="72"/>
      <c r="H9" s="71"/>
      <c r="J9" s="63"/>
      <c r="K9" s="63"/>
    </row>
    <row r="10" spans="1:11" ht="39.75" customHeight="1">
      <c r="A10" s="73" t="s">
        <v>86</v>
      </c>
      <c r="B10" s="74"/>
      <c r="C10" s="74"/>
      <c r="D10" s="74"/>
      <c r="E10" s="70"/>
      <c r="F10" s="71"/>
      <c r="G10" s="72"/>
      <c r="H10" s="71"/>
      <c r="J10" s="63"/>
      <c r="K10" s="63"/>
    </row>
    <row r="11" spans="1:11" ht="39.75" customHeight="1">
      <c r="A11" s="73" t="s">
        <v>87</v>
      </c>
      <c r="B11" s="75"/>
      <c r="C11" s="74"/>
      <c r="D11" s="74"/>
      <c r="E11" s="70"/>
      <c r="F11" s="71"/>
      <c r="G11" s="72"/>
      <c r="H11" s="71"/>
      <c r="J11" s="63"/>
      <c r="K11" s="63"/>
    </row>
    <row r="12" spans="1:11" ht="39.75" customHeight="1">
      <c r="A12" s="73" t="s">
        <v>88</v>
      </c>
      <c r="B12" s="76"/>
      <c r="C12" s="74"/>
      <c r="D12" s="77"/>
      <c r="E12" s="70"/>
      <c r="F12" s="71"/>
      <c r="G12" s="72"/>
      <c r="H12" s="71"/>
      <c r="J12" s="63"/>
      <c r="K12" s="63"/>
    </row>
    <row r="13" spans="1:9" ht="39.75" customHeight="1">
      <c r="A13" s="78" t="s">
        <v>89</v>
      </c>
      <c r="B13" s="74"/>
      <c r="C13" s="79"/>
      <c r="D13" s="79"/>
      <c r="E13" s="70"/>
      <c r="F13" s="71"/>
      <c r="G13" s="80"/>
      <c r="H13" s="71"/>
      <c r="I13" s="87"/>
    </row>
    <row r="14" spans="1:8" ht="39.75" customHeight="1">
      <c r="A14" s="81" t="s">
        <v>90</v>
      </c>
      <c r="B14" s="69">
        <v>30</v>
      </c>
      <c r="C14" s="69">
        <v>7130</v>
      </c>
      <c r="D14" s="69">
        <v>7130</v>
      </c>
      <c r="E14" s="70">
        <f>D14/C14</f>
        <v>1</v>
      </c>
      <c r="F14" s="71"/>
      <c r="G14" s="72">
        <v>22.97</v>
      </c>
      <c r="H14" s="71">
        <f>G14/D14</f>
        <v>0.0032215988779803646</v>
      </c>
    </row>
    <row r="15" spans="1:8" ht="39.75" customHeight="1">
      <c r="A15" s="81" t="s">
        <v>91</v>
      </c>
      <c r="B15" s="69"/>
      <c r="C15" s="69"/>
      <c r="D15" s="69"/>
      <c r="E15" s="70"/>
      <c r="F15" s="71"/>
      <c r="G15" s="72"/>
      <c r="H15" s="71"/>
    </row>
    <row r="16" spans="1:8" ht="39.75" customHeight="1">
      <c r="A16" s="82" t="s">
        <v>92</v>
      </c>
      <c r="B16" s="69"/>
      <c r="C16" s="69"/>
      <c r="D16" s="69"/>
      <c r="E16" s="70"/>
      <c r="F16" s="71"/>
      <c r="G16" s="72"/>
      <c r="H16" s="71"/>
    </row>
    <row r="17" spans="1:9" s="61" customFormat="1" ht="39.75" customHeight="1">
      <c r="A17" s="81" t="s">
        <v>93</v>
      </c>
      <c r="B17" s="69"/>
      <c r="C17" s="69"/>
      <c r="D17" s="69"/>
      <c r="E17" s="70"/>
      <c r="F17" s="71"/>
      <c r="G17" s="72"/>
      <c r="H17" s="71"/>
      <c r="I17" s="54"/>
    </row>
    <row r="18" spans="1:8" ht="39.75" customHeight="1">
      <c r="A18" s="83" t="s">
        <v>94</v>
      </c>
      <c r="B18" s="69">
        <v>30</v>
      </c>
      <c r="C18" s="69">
        <v>7130</v>
      </c>
      <c r="D18" s="69">
        <v>7130</v>
      </c>
      <c r="E18" s="70">
        <f>D18/C18</f>
        <v>1</v>
      </c>
      <c r="F18" s="71"/>
      <c r="G18" s="72">
        <v>22.97</v>
      </c>
      <c r="H18" s="71">
        <f>G18/D18</f>
        <v>0.0032215988779803646</v>
      </c>
    </row>
    <row r="19" spans="2:3" ht="24" customHeight="1">
      <c r="B19" s="84"/>
      <c r="C19" s="85"/>
    </row>
    <row r="20" spans="2:3" ht="24" customHeight="1">
      <c r="B20" s="85"/>
      <c r="C20" s="85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spans="2:3" ht="15" customHeight="1">
      <c r="B28" s="86"/>
      <c r="C28" s="85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" bottom="0.79" header="0.59" footer="0.59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21"/>
  <sheetViews>
    <sheetView showGridLines="0" showZeros="0" view="pageBreakPreview" zoomScaleNormal="70" zoomScaleSheetLayoutView="100" zoomScalePageLayoutView="0" workbookViewId="0" topLeftCell="A7">
      <selection activeCell="B16" sqref="B16"/>
    </sheetView>
  </sheetViews>
  <sheetFormatPr defaultColWidth="9.00390625" defaultRowHeight="14.25"/>
  <cols>
    <col min="1" max="1" width="59.875" style="35" customWidth="1"/>
    <col min="2" max="2" width="12.625" style="35" customWidth="1"/>
    <col min="3" max="3" width="12.75390625" style="35" customWidth="1"/>
    <col min="4" max="4" width="11.875" style="35" customWidth="1"/>
    <col min="5" max="6" width="11.00390625" style="35" customWidth="1"/>
    <col min="7" max="7" width="14.875" style="8" customWidth="1"/>
    <col min="8" max="8" width="13.00390625" style="36" customWidth="1"/>
    <col min="9" max="16" width="9.00390625" style="35" customWidth="1"/>
    <col min="17" max="17" width="9.75390625" style="35" customWidth="1"/>
    <col min="18" max="16384" width="9.00390625" style="35" customWidth="1"/>
  </cols>
  <sheetData>
    <row r="1" spans="1:8" s="33" customFormat="1" ht="48" customHeight="1">
      <c r="A1" s="190" t="s">
        <v>269</v>
      </c>
      <c r="B1" s="190"/>
      <c r="C1" s="190"/>
      <c r="D1" s="190"/>
      <c r="E1" s="190"/>
      <c r="F1" s="190"/>
      <c r="G1" s="190"/>
      <c r="H1" s="190"/>
    </row>
    <row r="2" spans="6:8" s="5" customFormat="1" ht="14.25">
      <c r="F2" s="37"/>
      <c r="H2" s="38" t="s">
        <v>0</v>
      </c>
    </row>
    <row r="3" spans="1:8" s="5" customFormat="1" ht="33.75" customHeight="1">
      <c r="A3" s="187" t="s">
        <v>1</v>
      </c>
      <c r="B3" s="192" t="s">
        <v>270</v>
      </c>
      <c r="C3" s="192"/>
      <c r="D3" s="192"/>
      <c r="E3" s="192"/>
      <c r="F3" s="192"/>
      <c r="G3" s="193" t="s">
        <v>271</v>
      </c>
      <c r="H3" s="193"/>
    </row>
    <row r="4" spans="1:8" s="6" customFormat="1" ht="33.75" customHeight="1">
      <c r="A4" s="187"/>
      <c r="B4" s="1" t="s">
        <v>2</v>
      </c>
      <c r="C4" s="1" t="s">
        <v>3</v>
      </c>
      <c r="D4" s="1" t="s">
        <v>4</v>
      </c>
      <c r="E4" s="1" t="s">
        <v>5</v>
      </c>
      <c r="F4" s="1" t="s">
        <v>273</v>
      </c>
      <c r="G4" s="1" t="s">
        <v>2</v>
      </c>
      <c r="H4" s="3" t="s">
        <v>272</v>
      </c>
    </row>
    <row r="5" spans="1:18" ht="29.25" customHeight="1">
      <c r="A5" s="12" t="s">
        <v>95</v>
      </c>
      <c r="B5" s="39">
        <v>30</v>
      </c>
      <c r="C5" s="39">
        <v>7130</v>
      </c>
      <c r="D5" s="39">
        <v>7130</v>
      </c>
      <c r="E5" s="40">
        <f>D5/C5</f>
        <v>1</v>
      </c>
      <c r="F5" s="41"/>
      <c r="G5" s="39">
        <v>22.97</v>
      </c>
      <c r="H5" s="41">
        <f>G5/D5</f>
        <v>0.0032215988779803646</v>
      </c>
      <c r="J5" s="52"/>
      <c r="N5" s="53"/>
      <c r="P5" s="54"/>
      <c r="Q5" s="58"/>
      <c r="R5" s="53"/>
    </row>
    <row r="6" spans="1:17" ht="29.25" customHeight="1">
      <c r="A6" s="43" t="s">
        <v>44</v>
      </c>
      <c r="B6" s="39"/>
      <c r="C6" s="39">
        <v>7100</v>
      </c>
      <c r="D6" s="39">
        <v>7100</v>
      </c>
      <c r="E6" s="40">
        <f>D6/C6</f>
        <v>1</v>
      </c>
      <c r="F6" s="41"/>
      <c r="G6" s="39"/>
      <c r="H6" s="41"/>
      <c r="J6" s="52"/>
      <c r="N6" s="53"/>
      <c r="P6" s="54"/>
      <c r="Q6" s="52"/>
    </row>
    <row r="7" spans="1:17" ht="29.25" customHeight="1">
      <c r="A7" s="43" t="s">
        <v>96</v>
      </c>
      <c r="B7" s="44"/>
      <c r="C7" s="39"/>
      <c r="D7" s="39"/>
      <c r="E7" s="40"/>
      <c r="F7" s="41"/>
      <c r="G7" s="39"/>
      <c r="H7" s="41"/>
      <c r="J7" s="52"/>
      <c r="N7" s="53"/>
      <c r="P7" s="54"/>
      <c r="Q7" s="52"/>
    </row>
    <row r="8" spans="1:17" ht="29.25" customHeight="1">
      <c r="A8" s="43" t="s">
        <v>97</v>
      </c>
      <c r="B8" s="44"/>
      <c r="C8" s="39"/>
      <c r="D8" s="39"/>
      <c r="E8" s="40"/>
      <c r="F8" s="41"/>
      <c r="G8" s="39"/>
      <c r="H8" s="41"/>
      <c r="J8" s="52"/>
      <c r="N8" s="53"/>
      <c r="P8" s="54"/>
      <c r="Q8" s="52"/>
    </row>
    <row r="9" spans="1:17" ht="29.25" customHeight="1">
      <c r="A9" s="43" t="s">
        <v>98</v>
      </c>
      <c r="B9" s="39"/>
      <c r="C9" s="39">
        <v>7100</v>
      </c>
      <c r="D9" s="39">
        <v>7100</v>
      </c>
      <c r="E9" s="40">
        <f>D9/C9</f>
        <v>1</v>
      </c>
      <c r="F9" s="41"/>
      <c r="G9" s="39"/>
      <c r="H9" s="41"/>
      <c r="J9" s="52"/>
      <c r="N9" s="53"/>
      <c r="P9" s="54"/>
      <c r="Q9" s="52"/>
    </row>
    <row r="10" spans="1:17" ht="29.25" customHeight="1">
      <c r="A10" s="43" t="s">
        <v>47</v>
      </c>
      <c r="B10" s="39"/>
      <c r="C10" s="39"/>
      <c r="D10" s="39"/>
      <c r="E10" s="40"/>
      <c r="F10" s="41"/>
      <c r="G10" s="39"/>
      <c r="H10" s="41"/>
      <c r="J10" s="52"/>
      <c r="N10" s="53"/>
      <c r="P10" s="54"/>
      <c r="Q10" s="52"/>
    </row>
    <row r="11" spans="1:17" ht="29.25" customHeight="1">
      <c r="A11" s="43" t="s">
        <v>99</v>
      </c>
      <c r="B11" s="39"/>
      <c r="C11" s="39"/>
      <c r="D11" s="39"/>
      <c r="E11" s="40"/>
      <c r="F11" s="41"/>
      <c r="G11" s="39"/>
      <c r="H11" s="41"/>
      <c r="J11" s="52"/>
      <c r="N11" s="53"/>
      <c r="P11" s="54"/>
      <c r="Q11" s="52"/>
    </row>
    <row r="12" spans="1:17" ht="29.25" customHeight="1">
      <c r="A12" s="43" t="s">
        <v>55</v>
      </c>
      <c r="B12" s="39"/>
      <c r="C12" s="39">
        <v>30</v>
      </c>
      <c r="D12" s="39">
        <v>30</v>
      </c>
      <c r="E12" s="40">
        <f>D12/C12</f>
        <v>1</v>
      </c>
      <c r="F12" s="41"/>
      <c r="G12" s="39">
        <v>22.97</v>
      </c>
      <c r="H12" s="41">
        <f>G12/D12</f>
        <v>0.7656666666666666</v>
      </c>
      <c r="J12" s="52"/>
      <c r="N12" s="53"/>
      <c r="P12" s="54"/>
      <c r="Q12" s="52"/>
    </row>
    <row r="13" spans="1:17" ht="29.25" customHeight="1">
      <c r="A13" s="45" t="s">
        <v>100</v>
      </c>
      <c r="B13" s="46"/>
      <c r="C13" s="46">
        <v>30</v>
      </c>
      <c r="D13" s="46">
        <v>30</v>
      </c>
      <c r="E13" s="40">
        <f>D13/C13</f>
        <v>1</v>
      </c>
      <c r="F13" s="41"/>
      <c r="G13" s="46">
        <v>22.97</v>
      </c>
      <c r="H13" s="41">
        <f>G13/D13</f>
        <v>0.7656666666666666</v>
      </c>
      <c r="J13" s="52"/>
      <c r="N13" s="53"/>
      <c r="P13" s="54"/>
      <c r="Q13" s="52"/>
    </row>
    <row r="14" spans="1:17" ht="29.25" customHeight="1">
      <c r="A14" s="45" t="s">
        <v>56</v>
      </c>
      <c r="B14" s="46"/>
      <c r="C14" s="46"/>
      <c r="D14" s="46"/>
      <c r="E14" s="40"/>
      <c r="F14" s="41"/>
      <c r="G14" s="46"/>
      <c r="H14" s="41"/>
      <c r="J14" s="52"/>
      <c r="N14" s="53"/>
      <c r="P14" s="54"/>
      <c r="Q14" s="52"/>
    </row>
    <row r="15" spans="1:17" s="34" customFormat="1" ht="29.25" customHeight="1">
      <c r="A15" s="47" t="s">
        <v>101</v>
      </c>
      <c r="B15" s="48"/>
      <c r="C15" s="48"/>
      <c r="D15" s="48"/>
      <c r="E15" s="40"/>
      <c r="F15" s="41"/>
      <c r="G15" s="48"/>
      <c r="H15" s="41"/>
      <c r="J15" s="55"/>
      <c r="N15" s="56"/>
      <c r="P15" s="57"/>
      <c r="Q15" s="55"/>
    </row>
    <row r="16" spans="1:17" s="34" customFormat="1" ht="29.25" customHeight="1">
      <c r="A16" s="49" t="s">
        <v>102</v>
      </c>
      <c r="B16" s="50">
        <v>30</v>
      </c>
      <c r="C16" s="50">
        <v>7130</v>
      </c>
      <c r="D16" s="50">
        <v>7130</v>
      </c>
      <c r="E16" s="40">
        <f>D16/C16</f>
        <v>1</v>
      </c>
      <c r="F16" s="41"/>
      <c r="G16" s="50">
        <v>22.97</v>
      </c>
      <c r="H16" s="41">
        <f>G16/D16</f>
        <v>0.0032215988779803646</v>
      </c>
      <c r="J16" s="55"/>
      <c r="N16" s="56"/>
      <c r="P16" s="57"/>
      <c r="Q16" s="55"/>
    </row>
    <row r="17" spans="1:17" ht="29.25" customHeight="1">
      <c r="A17" s="43" t="s">
        <v>103</v>
      </c>
      <c r="B17" s="39">
        <v>30</v>
      </c>
      <c r="C17" s="39">
        <v>7130</v>
      </c>
      <c r="D17" s="39">
        <v>7130</v>
      </c>
      <c r="E17" s="40">
        <f>D17/C17</f>
        <v>1</v>
      </c>
      <c r="F17" s="41"/>
      <c r="G17" s="39">
        <v>22.97</v>
      </c>
      <c r="H17" s="41">
        <f>G17/D17</f>
        <v>0.0032215988779803646</v>
      </c>
      <c r="J17" s="52"/>
      <c r="N17" s="53"/>
      <c r="P17" s="54"/>
      <c r="Q17" s="52"/>
    </row>
    <row r="18" spans="1:17" ht="29.25" customHeight="1">
      <c r="A18" s="43" t="s">
        <v>104</v>
      </c>
      <c r="B18" s="39"/>
      <c r="C18" s="39"/>
      <c r="D18" s="39"/>
      <c r="E18" s="40"/>
      <c r="F18" s="41"/>
      <c r="G18" s="42"/>
      <c r="H18" s="41"/>
      <c r="J18" s="52"/>
      <c r="N18" s="53"/>
      <c r="P18" s="54"/>
      <c r="Q18" s="52"/>
    </row>
    <row r="19" spans="1:17" ht="29.25" customHeight="1">
      <c r="A19" s="12" t="s">
        <v>105</v>
      </c>
      <c r="B19" s="39"/>
      <c r="C19" s="39"/>
      <c r="D19" s="39"/>
      <c r="E19" s="40"/>
      <c r="F19" s="41"/>
      <c r="G19" s="42"/>
      <c r="H19" s="41"/>
      <c r="J19" s="52"/>
      <c r="N19" s="53"/>
      <c r="P19" s="54"/>
      <c r="Q19" s="52"/>
    </row>
    <row r="20" spans="1:17" ht="29.25" customHeight="1">
      <c r="A20" s="43" t="s">
        <v>106</v>
      </c>
      <c r="B20" s="39"/>
      <c r="C20" s="39"/>
      <c r="D20" s="39"/>
      <c r="E20" s="40"/>
      <c r="F20" s="41"/>
      <c r="G20" s="42"/>
      <c r="H20" s="41"/>
      <c r="J20" s="52"/>
      <c r="N20" s="53"/>
      <c r="P20" s="54"/>
      <c r="Q20" s="52"/>
    </row>
    <row r="21" ht="15">
      <c r="H21" s="51"/>
    </row>
  </sheetData>
  <sheetProtection/>
  <mergeCells count="4">
    <mergeCell ref="A1:H1"/>
    <mergeCell ref="B3:F3"/>
    <mergeCell ref="G3:H3"/>
    <mergeCell ref="A3:A4"/>
  </mergeCells>
  <printOptions horizontalCentered="1"/>
  <pageMargins left="0.59" right="0.59" top="0.79" bottom="0.79" header="0.59" footer="0.59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229"/>
  <sheetViews>
    <sheetView showGridLines="0" showZeros="0" view="pageBreakPreview" zoomScale="85" zoomScaleSheetLayoutView="85" zoomScalePageLayoutView="0" workbookViewId="0" topLeftCell="A1">
      <pane ySplit="3" topLeftCell="A22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56.125" style="16" customWidth="1"/>
    <col min="2" max="2" width="38.75390625" style="17" customWidth="1"/>
    <col min="3" max="3" width="41.25390625" style="17" customWidth="1"/>
    <col min="4" max="16384" width="9.00390625" style="16" customWidth="1"/>
  </cols>
  <sheetData>
    <row r="1" spans="1:3" ht="48" customHeight="1">
      <c r="A1" s="190" t="s">
        <v>266</v>
      </c>
      <c r="B1" s="190"/>
      <c r="C1" s="190"/>
    </row>
    <row r="2" spans="1:3" ht="25.5" customHeight="1">
      <c r="A2" s="5"/>
      <c r="B2" s="18"/>
      <c r="C2" s="19" t="s">
        <v>107</v>
      </c>
    </row>
    <row r="3" spans="1:3" ht="37.5" customHeight="1">
      <c r="A3" s="1" t="s">
        <v>1</v>
      </c>
      <c r="B3" s="15" t="s">
        <v>267</v>
      </c>
      <c r="C3" s="15" t="s">
        <v>268</v>
      </c>
    </row>
    <row r="4" spans="1:3" ht="31.5" customHeight="1">
      <c r="A4" s="12" t="s">
        <v>95</v>
      </c>
      <c r="B4" s="20">
        <v>30</v>
      </c>
      <c r="C4" s="20">
        <v>22.97</v>
      </c>
    </row>
    <row r="5" spans="1:3" ht="31.5" customHeight="1">
      <c r="A5" s="21" t="s">
        <v>44</v>
      </c>
      <c r="B5" s="20"/>
      <c r="C5" s="20"/>
    </row>
    <row r="6" spans="1:3" ht="31.5" customHeight="1">
      <c r="A6" s="22" t="s">
        <v>108</v>
      </c>
      <c r="B6" s="20"/>
      <c r="C6" s="20"/>
    </row>
    <row r="7" spans="1:3" ht="31.5" customHeight="1">
      <c r="A7" s="23" t="s">
        <v>109</v>
      </c>
      <c r="B7" s="24"/>
      <c r="C7" s="24"/>
    </row>
    <row r="8" spans="1:3" ht="39.75" customHeight="1">
      <c r="A8" s="23" t="s">
        <v>110</v>
      </c>
      <c r="B8" s="20"/>
      <c r="C8" s="20"/>
    </row>
    <row r="9" spans="1:3" ht="31.5" customHeight="1">
      <c r="A9" s="25" t="s">
        <v>111</v>
      </c>
      <c r="B9" s="20"/>
      <c r="C9" s="20"/>
    </row>
    <row r="10" spans="1:3" ht="31.5" customHeight="1">
      <c r="A10" s="23" t="s">
        <v>112</v>
      </c>
      <c r="B10" s="20"/>
      <c r="C10" s="20"/>
    </row>
    <row r="11" spans="1:3" ht="31.5" customHeight="1">
      <c r="A11" s="23" t="s">
        <v>113</v>
      </c>
      <c r="B11" s="20"/>
      <c r="C11" s="20"/>
    </row>
    <row r="12" spans="1:3" ht="31.5" customHeight="1">
      <c r="A12" s="22" t="s">
        <v>114</v>
      </c>
      <c r="B12" s="24"/>
      <c r="C12" s="24"/>
    </row>
    <row r="13" spans="1:3" ht="31.5" customHeight="1">
      <c r="A13" s="26" t="s">
        <v>109</v>
      </c>
      <c r="B13" s="24"/>
      <c r="C13" s="24"/>
    </row>
    <row r="14" spans="1:3" ht="31.5" customHeight="1">
      <c r="A14" s="27" t="s">
        <v>115</v>
      </c>
      <c r="B14" s="24"/>
      <c r="C14" s="24"/>
    </row>
    <row r="15" spans="1:3" ht="31.5" customHeight="1">
      <c r="A15" s="27" t="s">
        <v>116</v>
      </c>
      <c r="B15" s="20"/>
      <c r="C15" s="20"/>
    </row>
    <row r="16" spans="1:3" ht="31.5" customHeight="1">
      <c r="A16" s="28" t="s">
        <v>47</v>
      </c>
      <c r="B16" s="24"/>
      <c r="C16" s="24"/>
    </row>
    <row r="17" spans="1:3" ht="31.5" customHeight="1">
      <c r="A17" s="22" t="s">
        <v>117</v>
      </c>
      <c r="B17" s="24"/>
      <c r="C17" s="24"/>
    </row>
    <row r="18" spans="1:3" ht="31.5" customHeight="1">
      <c r="A18" s="23" t="s">
        <v>118</v>
      </c>
      <c r="B18" s="24"/>
      <c r="C18" s="24"/>
    </row>
    <row r="19" spans="1:3" ht="31.5" customHeight="1">
      <c r="A19" s="23" t="s">
        <v>119</v>
      </c>
      <c r="B19" s="24"/>
      <c r="C19" s="24"/>
    </row>
    <row r="20" spans="1:3" ht="31.5" customHeight="1">
      <c r="A20" s="21" t="s">
        <v>55</v>
      </c>
      <c r="B20" s="24">
        <v>30</v>
      </c>
      <c r="C20" s="24">
        <v>22.97</v>
      </c>
    </row>
    <row r="21" spans="1:3" ht="31.5" customHeight="1">
      <c r="A21" s="27" t="s">
        <v>120</v>
      </c>
      <c r="B21" s="20">
        <v>30</v>
      </c>
      <c r="C21" s="20">
        <v>22.97</v>
      </c>
    </row>
    <row r="22" spans="1:3" ht="31.5" customHeight="1">
      <c r="A22" s="23" t="s">
        <v>121</v>
      </c>
      <c r="B22" s="20">
        <v>30</v>
      </c>
      <c r="C22" s="20">
        <v>22.97</v>
      </c>
    </row>
    <row r="23" spans="1:3" ht="31.5" customHeight="1">
      <c r="A23" s="23" t="s">
        <v>122</v>
      </c>
      <c r="B23" s="20"/>
      <c r="C23" s="20"/>
    </row>
    <row r="24" spans="1:3" ht="31.5" customHeight="1">
      <c r="A24" s="23" t="s">
        <v>123</v>
      </c>
      <c r="B24" s="20"/>
      <c r="C24" s="20"/>
    </row>
    <row r="25" spans="1:3" ht="31.5" customHeight="1">
      <c r="A25" s="29" t="s">
        <v>56</v>
      </c>
      <c r="B25" s="24"/>
      <c r="C25" s="24"/>
    </row>
    <row r="26" spans="1:3" ht="31.5" customHeight="1">
      <c r="A26" s="30" t="s">
        <v>124</v>
      </c>
      <c r="B26" s="24"/>
      <c r="C26" s="24"/>
    </row>
    <row r="27" spans="1:3" ht="31.5" customHeight="1">
      <c r="A27" s="31" t="s">
        <v>125</v>
      </c>
      <c r="B27" s="24"/>
      <c r="C27" s="24"/>
    </row>
    <row r="28" spans="1:3" ht="31.5" customHeight="1">
      <c r="A28" s="30" t="s">
        <v>126</v>
      </c>
      <c r="B28" s="24"/>
      <c r="C28" s="24"/>
    </row>
    <row r="29" spans="2:3" ht="31.5" customHeight="1">
      <c r="B29" s="16"/>
      <c r="C29" s="16"/>
    </row>
    <row r="30" spans="2:3" ht="31.5" customHeight="1">
      <c r="B30" s="16"/>
      <c r="C30" s="16"/>
    </row>
    <row r="31" spans="2:3" ht="31.5" customHeight="1">
      <c r="B31" s="16"/>
      <c r="C31" s="16"/>
    </row>
    <row r="32" spans="2:3" ht="31.5" customHeight="1">
      <c r="B32" s="16"/>
      <c r="C32" s="16"/>
    </row>
    <row r="33" spans="2:3" ht="31.5" customHeight="1">
      <c r="B33" s="16"/>
      <c r="C33" s="16"/>
    </row>
    <row r="34" spans="2:3" ht="31.5" customHeight="1">
      <c r="B34" s="16"/>
      <c r="C34" s="16"/>
    </row>
    <row r="35" spans="2:3" ht="31.5" customHeight="1">
      <c r="B35" s="16"/>
      <c r="C35" s="16"/>
    </row>
    <row r="36" spans="2:3" ht="31.5" customHeight="1">
      <c r="B36" s="16"/>
      <c r="C36" s="16"/>
    </row>
    <row r="189" spans="2:3" ht="14.25">
      <c r="B189" s="32"/>
      <c r="C189" s="32"/>
    </row>
    <row r="190" spans="2:3" ht="14.25">
      <c r="B190" s="32"/>
      <c r="C190" s="32"/>
    </row>
    <row r="191" spans="2:3" ht="14.25">
      <c r="B191" s="32"/>
      <c r="C191" s="32"/>
    </row>
    <row r="192" spans="2:3" ht="14.25">
      <c r="B192" s="32"/>
      <c r="C192" s="32"/>
    </row>
    <row r="193" spans="2:3" ht="14.25">
      <c r="B193" s="32"/>
      <c r="C193" s="32"/>
    </row>
    <row r="194" spans="2:3" ht="14.25">
      <c r="B194" s="32"/>
      <c r="C194" s="32"/>
    </row>
    <row r="195" spans="2:3" ht="14.25">
      <c r="B195" s="32"/>
      <c r="C195" s="32"/>
    </row>
    <row r="196" spans="2:3" ht="14.25">
      <c r="B196" s="32"/>
      <c r="C196" s="32"/>
    </row>
    <row r="197" spans="2:3" ht="14.25">
      <c r="B197" s="32"/>
      <c r="C197" s="32"/>
    </row>
    <row r="198" spans="2:3" ht="14.25">
      <c r="B198" s="32"/>
      <c r="C198" s="32"/>
    </row>
    <row r="199" spans="2:3" ht="14.25">
      <c r="B199" s="32"/>
      <c r="C199" s="32"/>
    </row>
    <row r="200" spans="2:3" ht="14.25">
      <c r="B200" s="32"/>
      <c r="C200" s="32"/>
    </row>
    <row r="201" spans="2:3" ht="14.25">
      <c r="B201" s="32"/>
      <c r="C201" s="32"/>
    </row>
    <row r="202" spans="2:3" ht="14.25">
      <c r="B202" s="32"/>
      <c r="C202" s="32"/>
    </row>
    <row r="203" spans="2:3" ht="14.25">
      <c r="B203" s="32"/>
      <c r="C203" s="32"/>
    </row>
    <row r="204" spans="2:3" ht="14.25">
      <c r="B204" s="32"/>
      <c r="C204" s="32"/>
    </row>
    <row r="205" spans="2:3" ht="14.25">
      <c r="B205" s="32"/>
      <c r="C205" s="32"/>
    </row>
    <row r="206" spans="2:3" ht="14.25">
      <c r="B206" s="32"/>
      <c r="C206" s="32"/>
    </row>
    <row r="207" spans="2:3" ht="14.25">
      <c r="B207" s="32"/>
      <c r="C207" s="32"/>
    </row>
    <row r="208" spans="2:3" ht="14.25">
      <c r="B208" s="32"/>
      <c r="C208" s="32"/>
    </row>
    <row r="209" spans="2:3" ht="14.25">
      <c r="B209" s="32"/>
      <c r="C209" s="32"/>
    </row>
    <row r="210" spans="2:3" ht="14.25">
      <c r="B210" s="32"/>
      <c r="C210" s="32"/>
    </row>
    <row r="211" spans="2:3" ht="14.25">
      <c r="B211" s="32"/>
      <c r="C211" s="32"/>
    </row>
    <row r="212" spans="2:3" ht="14.25">
      <c r="B212" s="32"/>
      <c r="C212" s="32"/>
    </row>
    <row r="213" spans="2:3" ht="14.25">
      <c r="B213" s="32"/>
      <c r="C213" s="32"/>
    </row>
    <row r="214" spans="2:3" ht="14.25">
      <c r="B214" s="32"/>
      <c r="C214" s="32"/>
    </row>
    <row r="215" spans="2:3" ht="14.25">
      <c r="B215" s="32"/>
      <c r="C215" s="32"/>
    </row>
    <row r="216" spans="2:3" ht="14.25">
      <c r="B216" s="32"/>
      <c r="C216" s="32"/>
    </row>
    <row r="217" spans="2:3" ht="14.25">
      <c r="B217" s="32"/>
      <c r="C217" s="32"/>
    </row>
    <row r="218" spans="2:3" ht="14.25">
      <c r="B218" s="32"/>
      <c r="C218" s="32"/>
    </row>
    <row r="219" spans="2:3" ht="14.25">
      <c r="B219" s="32"/>
      <c r="C219" s="32"/>
    </row>
    <row r="220" spans="2:3" ht="14.25">
      <c r="B220" s="32"/>
      <c r="C220" s="32"/>
    </row>
    <row r="221" spans="2:3" ht="14.25">
      <c r="B221" s="32"/>
      <c r="C221" s="32"/>
    </row>
    <row r="222" spans="2:3" ht="14.25">
      <c r="B222" s="32"/>
      <c r="C222" s="32"/>
    </row>
    <row r="223" spans="2:3" ht="14.25">
      <c r="B223" s="32"/>
      <c r="C223" s="32"/>
    </row>
    <row r="224" spans="2:3" ht="14.25">
      <c r="B224" s="32"/>
      <c r="C224" s="32"/>
    </row>
    <row r="225" spans="2:3" ht="14.25">
      <c r="B225" s="32"/>
      <c r="C225" s="32"/>
    </row>
    <row r="226" spans="2:3" ht="14.25">
      <c r="B226" s="32"/>
      <c r="C226" s="32"/>
    </row>
    <row r="227" spans="2:3" ht="14.25">
      <c r="B227" s="32"/>
      <c r="C227" s="32"/>
    </row>
    <row r="228" spans="2:3" ht="14.25">
      <c r="B228" s="32"/>
      <c r="C228" s="32"/>
    </row>
    <row r="229" spans="2:3" ht="14.25">
      <c r="B229" s="32"/>
      <c r="C229" s="32"/>
    </row>
  </sheetData>
  <sheetProtection/>
  <mergeCells count="1">
    <mergeCell ref="A1:C1"/>
  </mergeCells>
  <printOptions horizontalCentered="1"/>
  <pageMargins left="0.59" right="0.59" top="0.79" bottom="0.79" header="0.59" footer="0.5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2019-01-29T06:58:54Z</cp:lastPrinted>
  <dcterms:created xsi:type="dcterms:W3CDTF">2018-01-26T06:54:39Z</dcterms:created>
  <dcterms:modified xsi:type="dcterms:W3CDTF">2021-02-09T05:38:10Z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