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958" firstSheet="8" activeTab="15"/>
  </bookViews>
  <sheets>
    <sheet name="BCJVAVU" sheetId="1" state="veryHidden" r:id="rId1"/>
    <sheet name="0000000" sheetId="2" state="veryHidden" r:id="rId2"/>
    <sheet name="全区一般公共预算收入" sheetId="3" r:id="rId3"/>
    <sheet name="全区一般公共预算支出" sheetId="4" r:id="rId4"/>
    <sheet name="区级一般公共预算收入" sheetId="5" r:id="rId5"/>
    <sheet name="区级一般公共预算支出" sheetId="6" r:id="rId6"/>
    <sheet name="区级功能明细" sheetId="7" r:id="rId7"/>
    <sheet name="区级经济明细" sheetId="8" r:id="rId8"/>
    <sheet name="转移支付（分地区）" sheetId="9" r:id="rId9"/>
    <sheet name="转移支付（分项目）" sheetId="10" r:id="rId10"/>
    <sheet name="一般债务限额和余额" sheetId="11" r:id="rId11"/>
    <sheet name="专项债务限额和余额" sheetId="12" r:id="rId12"/>
    <sheet name="全区基金收入" sheetId="13" r:id="rId13"/>
    <sheet name="全区基金支出" sheetId="14" r:id="rId14"/>
    <sheet name="全区基金支出明细" sheetId="15" r:id="rId15"/>
    <sheet name="政府性基金专项转移支付" sheetId="16" r:id="rId16"/>
    <sheet name="社会保险基金收入" sheetId="17" r:id="rId17"/>
    <sheet name="社会保险基金支出" sheetId="18" r:id="rId18"/>
    <sheet name="国有资本经营预算收入 " sheetId="19" r:id="rId19"/>
    <sheet name="国有资本经营预算支出" sheetId="20" r:id="rId20"/>
    <sheet name="国资转移支付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Order1" hidden="1">255</definedName>
    <definedName name="_Order2" hidden="1">255</definedName>
    <definedName name="a" localSheetId="20">#REF!</definedName>
    <definedName name="a">#REF!</definedName>
    <definedName name="aaaa" localSheetId="18">#REF!</definedName>
    <definedName name="aaaa" localSheetId="19">#REF!</definedName>
    <definedName name="aaaa" localSheetId="20">#REF!</definedName>
    <definedName name="aaaa" localSheetId="16">#REF!</definedName>
    <definedName name="aaaa" localSheetId="17">#REF!</definedName>
    <definedName name="aaaa" localSheetId="15">#REF!</definedName>
    <definedName name="aaaa" localSheetId="11">#REF!</definedName>
    <definedName name="aaaa">#REF!</definedName>
    <definedName name="bbb" localSheetId="20">#REF!</definedName>
    <definedName name="bbb">#REF!</definedName>
    <definedName name="ccc" localSheetId="18">#REF!</definedName>
    <definedName name="ccc" localSheetId="20">#REF!</definedName>
    <definedName name="ccc">#REF!</definedName>
    <definedName name="DATABASE" hidden="1">'[4]PKx'!$A$1:$AP$622</definedName>
    <definedName name="database2" localSheetId="18">#REF!</definedName>
    <definedName name="database2" localSheetId="19">#REF!</definedName>
    <definedName name="database2" localSheetId="20">#REF!</definedName>
    <definedName name="database2" localSheetId="16">#REF!</definedName>
    <definedName name="database2" localSheetId="17">#REF!</definedName>
    <definedName name="database2" localSheetId="15">#REF!</definedName>
    <definedName name="database2" localSheetId="11">#REF!</definedName>
    <definedName name="database2">#REF!</definedName>
    <definedName name="database3" localSheetId="20">#REF!</definedName>
    <definedName name="database3">#REF!</definedName>
    <definedName name="fg" localSheetId="20">#REF!</definedName>
    <definedName name="fg">#REF!</definedName>
    <definedName name="gxxe2003" localSheetId="20">'[9]P1012001'!$A$6:$E$117</definedName>
    <definedName name="gxxe2003">'[8]P1012001'!$A$6:$E$117</definedName>
    <definedName name="gxxe20032" localSheetId="20">'[10]P1012001'!$A$6:$E$117</definedName>
    <definedName name="gxxe20032">'[9]P1012001'!$A$6:$E$117</definedName>
    <definedName name="hhhh" localSheetId="18">#REF!</definedName>
    <definedName name="hhhh" localSheetId="19">#REF!</definedName>
    <definedName name="hhhh" localSheetId="20">#REF!</definedName>
    <definedName name="hhhh" localSheetId="16">#REF!</definedName>
    <definedName name="hhhh" localSheetId="17">#REF!</definedName>
    <definedName name="hhhh" localSheetId="15">#REF!</definedName>
    <definedName name="hhhh" localSheetId="11">#REF!</definedName>
    <definedName name="hhhh">#REF!</definedName>
    <definedName name="kkkk" localSheetId="20">#REF!</definedName>
    <definedName name="kkkk">#REF!</definedName>
    <definedName name="_xlnm.Print_Area" localSheetId="18">'国有资本经营预算收入 '!$A$1:$F$16</definedName>
    <definedName name="_xlnm.Print_Area" localSheetId="19">'国有资本经营预算支出'!$A$1:$F$18</definedName>
    <definedName name="_xlnm.Print_Area" localSheetId="20">'国资转移支付'!$A$1:$G$10</definedName>
    <definedName name="_xlnm.Print_Area" localSheetId="4">'区级一般公共预算收入'!$A$1:$H$34</definedName>
    <definedName name="_xlnm.Print_Area" localSheetId="5">'区级一般公共预算支出'!$A$1:$H$35</definedName>
    <definedName name="_xlnm.Print_Area" localSheetId="12">'全区基金收入'!$A$1:$H$23</definedName>
    <definedName name="_xlnm.Print_Area" localSheetId="2">'全区一般公共预算收入'!$A$1:$H$33</definedName>
    <definedName name="_xlnm.Print_Area" localSheetId="3">'全区一般公共预算支出'!$A$1:$H$37</definedName>
    <definedName name="_xlnm.Print_Area" localSheetId="16">'社会保险基金收入'!$A$1:$G$38</definedName>
    <definedName name="_xlnm.Print_Area" localSheetId="17">'社会保险基金支出'!$A$1:$G$25</definedName>
    <definedName name="_xlnm.Print_Area" localSheetId="15">'政府性基金专项转移支付'!$A$1:$D$9</definedName>
    <definedName name="_xlnm.Print_Area" localSheetId="11">'专项债务限额和余额'!$A$1:$D$9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16">#REF!</definedName>
    <definedName name="Print_Area_MI" localSheetId="17">#REF!</definedName>
    <definedName name="Print_Area_MI" localSheetId="15">#REF!</definedName>
    <definedName name="Print_Area_MI" localSheetId="11">#REF!</definedName>
    <definedName name="Print_Area_MI">#REF!</definedName>
    <definedName name="_xlnm.Print_Titles" localSheetId="18">'国有资本经营预算收入 '!$1:$4</definedName>
    <definedName name="_xlnm.Print_Titles" localSheetId="19">'国有资本经营预算支出'!$1:$4</definedName>
    <definedName name="_xlnm.Print_Titles" localSheetId="20">'国资转移支付'!$1:$4</definedName>
    <definedName name="_xlnm.Print_Titles" localSheetId="4">'区级一般公共预算收入'!$1:$4</definedName>
    <definedName name="_xlnm.Print_Titles" localSheetId="5">'区级一般公共预算支出'!$1:$4</definedName>
    <definedName name="_xlnm.Print_Titles" localSheetId="12">'全区基金收入'!$1:$4</definedName>
    <definedName name="_xlnm.Print_Titles" localSheetId="13">'全区基金支出'!$1:$4</definedName>
    <definedName name="_xlnm.Print_Titles" localSheetId="14">'全区基金支出明细'!$1:$3</definedName>
    <definedName name="_xlnm.Print_Titles" localSheetId="2">'全区一般公共预算收入'!$1:$4</definedName>
    <definedName name="_xlnm.Print_Titles" localSheetId="3">'全区一般公共预算支出'!$1:$4</definedName>
    <definedName name="_xlnm.Print_Titles" localSheetId="16">'社会保险基金收入'!$1:$4</definedName>
    <definedName name="_xlnm.Print_Titles" localSheetId="17">'社会保险基金支出'!$1:$4</definedName>
    <definedName name="_xlnm.Print_Titles" localSheetId="15">'政府性基金专项转移支付'!$1:$3</definedName>
    <definedName name="_xlnm.Print_Titles" localSheetId="11">'专项债务限额和余额'!$1:$4</definedName>
    <definedName name="zhe" localSheetId="20">#REF!</definedName>
    <definedName name="zhe">#REF!</definedName>
    <definedName name="啊" localSheetId="18">#REF!</definedName>
    <definedName name="啊" localSheetId="19">#REF!</definedName>
    <definedName name="啊" localSheetId="20">#REF!</definedName>
    <definedName name="啊" localSheetId="16">#REF!</definedName>
    <definedName name="啊" localSheetId="17">#REF!</definedName>
    <definedName name="啊" localSheetId="15">#REF!</definedName>
    <definedName name="啊" localSheetId="11">#REF!</definedName>
    <definedName name="啊">#REF!</definedName>
    <definedName name="大多数" localSheetId="20">'[28]XL4Poppy'!$A$15</definedName>
    <definedName name="大多数" localSheetId="16">'[13]'!$A$15</definedName>
    <definedName name="大多数" localSheetId="17">'[13]'!$A$15</definedName>
    <definedName name="大多数">'[13]XL4Poppy'!$A$15</definedName>
    <definedName name="大范甘迪环保环保">#REF!</definedName>
    <definedName name="大调动" localSheetId="20">#REF!</definedName>
    <definedName name="大调动">#REF!</definedName>
    <definedName name="鹅eee" localSheetId="18">#REF!</definedName>
    <definedName name="鹅eee" localSheetId="19">#REF!</definedName>
    <definedName name="鹅eee" localSheetId="20">#REF!</definedName>
    <definedName name="鹅eee" localSheetId="16">#REF!</definedName>
    <definedName name="鹅eee" localSheetId="17">#REF!</definedName>
    <definedName name="鹅eee" localSheetId="15">#REF!</definedName>
    <definedName name="鹅eee" localSheetId="11">#REF!</definedName>
    <definedName name="鹅eee">#REF!</definedName>
    <definedName name="饿" localSheetId="18">#REF!</definedName>
    <definedName name="饿" localSheetId="19">#REF!</definedName>
    <definedName name="饿" localSheetId="20">#REF!</definedName>
    <definedName name="饿" localSheetId="16">#REF!</definedName>
    <definedName name="饿" localSheetId="17">#REF!</definedName>
    <definedName name="饿" localSheetId="15">#REF!</definedName>
    <definedName name="饿" localSheetId="11">#REF!</definedName>
    <definedName name="饿">#REF!</definedName>
    <definedName name="而二哥">#REF!</definedName>
    <definedName name="飞过海" localSheetId="16">'[18]'!$C$4</definedName>
    <definedName name="飞过海" localSheetId="17">'[18]'!$C$4</definedName>
    <definedName name="飞过海">'[18]XL4Poppy'!$C$4</definedName>
    <definedName name="规划公布日报道">#REF!</definedName>
    <definedName name="呵呵" localSheetId="18">#REF!</definedName>
    <definedName name="呵呵">#REF!</definedName>
    <definedName name="汇率" localSheetId="20">#REF!</definedName>
    <definedName name="汇率">#REF!</definedName>
    <definedName name="胶" localSheetId="18">#REF!</definedName>
    <definedName name="胶" localSheetId="19">#REF!</definedName>
    <definedName name="胶" localSheetId="20">#REF!</definedName>
    <definedName name="胶" localSheetId="16">#REF!</definedName>
    <definedName name="胶" localSheetId="17">#REF!</definedName>
    <definedName name="胶" localSheetId="15">#REF!</definedName>
    <definedName name="胶" localSheetId="11">#REF!</definedName>
    <definedName name="胶">#REF!</definedName>
    <definedName name="结构" localSheetId="20">#REF!</definedName>
    <definedName name="结构">#REF!</definedName>
    <definedName name="经7" localSheetId="18">#REF!</definedName>
    <definedName name="经7" localSheetId="19">#REF!</definedName>
    <definedName name="经7" localSheetId="20">#REF!</definedName>
    <definedName name="经7" localSheetId="16">#REF!</definedName>
    <definedName name="经7" localSheetId="17">#REF!</definedName>
    <definedName name="经7" localSheetId="15">#REF!</definedName>
    <definedName name="经7" localSheetId="11">#REF!</definedName>
    <definedName name="经7">#REF!</definedName>
    <definedName name="经7退回">#REF!</definedName>
    <definedName name="经二7" localSheetId="18">#REF!</definedName>
    <definedName name="经二7" localSheetId="19">#REF!</definedName>
    <definedName name="经二7" localSheetId="20">#REF!</definedName>
    <definedName name="经二7" localSheetId="16">#REF!</definedName>
    <definedName name="经二7" localSheetId="17">#REF!</definedName>
    <definedName name="经二7" localSheetId="15">#REF!</definedName>
    <definedName name="经二7" localSheetId="11">#REF!</definedName>
    <definedName name="经二7">#REF!</definedName>
    <definedName name="经二8" localSheetId="18">#REF!</definedName>
    <definedName name="经二8" localSheetId="19">#REF!</definedName>
    <definedName name="经二8" localSheetId="20">#REF!</definedName>
    <definedName name="经二8" localSheetId="16">#REF!</definedName>
    <definedName name="经二8" localSheetId="17">#REF!</definedName>
    <definedName name="经二8" localSheetId="15">#REF!</definedName>
    <definedName name="经二8" localSheetId="11">#REF!</definedName>
    <definedName name="经二8">#REF!</definedName>
    <definedName name="经一7" localSheetId="18">#REF!</definedName>
    <definedName name="经一7" localSheetId="19">#REF!</definedName>
    <definedName name="经一7" localSheetId="20">#REF!</definedName>
    <definedName name="经一7" localSheetId="16">#REF!</definedName>
    <definedName name="经一7" localSheetId="17">#REF!</definedName>
    <definedName name="经一7" localSheetId="15">#REF!</definedName>
    <definedName name="经一7" localSheetId="11">#REF!</definedName>
    <definedName name="经一7">#REF!</definedName>
    <definedName name="全额差额比例" localSheetId="18">'[24]C01-1'!#REF!</definedName>
    <definedName name="全额差额比例" localSheetId="20">'[25]C01-1'!#REF!</definedName>
    <definedName name="全额差额比例">'[24]C01-1'!#REF!</definedName>
    <definedName name="生产列1" localSheetId="20">#REF!</definedName>
    <definedName name="生产列1">#REF!</definedName>
    <definedName name="生产列11" localSheetId="20">#REF!</definedName>
    <definedName name="生产列11">#REF!</definedName>
    <definedName name="生产列15" localSheetId="20">#REF!</definedName>
    <definedName name="生产列15">#REF!</definedName>
    <definedName name="生产列16" localSheetId="20">#REF!</definedName>
    <definedName name="生产列16">#REF!</definedName>
    <definedName name="生产列17" localSheetId="20">#REF!</definedName>
    <definedName name="生产列17">#REF!</definedName>
    <definedName name="生产列19" localSheetId="20">#REF!</definedName>
    <definedName name="生产列19">#REF!</definedName>
    <definedName name="生产列2" localSheetId="20">#REF!</definedName>
    <definedName name="生产列2">#REF!</definedName>
    <definedName name="生产列20" localSheetId="20">#REF!</definedName>
    <definedName name="生产列20">#REF!</definedName>
    <definedName name="生产列3" localSheetId="20">#REF!</definedName>
    <definedName name="生产列3">#REF!</definedName>
    <definedName name="生产列4" localSheetId="20">#REF!</definedName>
    <definedName name="生产列4">#REF!</definedName>
    <definedName name="生产列5" localSheetId="20">#REF!</definedName>
    <definedName name="生产列5">#REF!</definedName>
    <definedName name="生产列6" localSheetId="20">#REF!</definedName>
    <definedName name="生产列6">#REF!</definedName>
    <definedName name="生产列7" localSheetId="20">#REF!</definedName>
    <definedName name="生产列7">#REF!</definedName>
    <definedName name="生产列8" localSheetId="20">#REF!</definedName>
    <definedName name="生产列8">#REF!</definedName>
    <definedName name="生产列9" localSheetId="20">#REF!</definedName>
    <definedName name="生产列9">#REF!</definedName>
    <definedName name="生产期" localSheetId="20">#REF!</definedName>
    <definedName name="生产期">#REF!</definedName>
    <definedName name="生产期1" localSheetId="20">#REF!</definedName>
    <definedName name="生产期1">#REF!</definedName>
    <definedName name="生产期11" localSheetId="20">#REF!</definedName>
    <definedName name="生产期11">#REF!</definedName>
    <definedName name="生产期15" localSheetId="20">#REF!</definedName>
    <definedName name="生产期15">#REF!</definedName>
    <definedName name="生产期16" localSheetId="20">#REF!</definedName>
    <definedName name="生产期16">#REF!</definedName>
    <definedName name="生产期17" localSheetId="20">#REF!</definedName>
    <definedName name="生产期17">#REF!</definedName>
    <definedName name="生产期19" localSheetId="20">#REF!</definedName>
    <definedName name="生产期19">#REF!</definedName>
    <definedName name="生产期2" localSheetId="20">#REF!</definedName>
    <definedName name="生产期2">#REF!</definedName>
    <definedName name="生产期20" localSheetId="20">#REF!</definedName>
    <definedName name="生产期20">#REF!</definedName>
    <definedName name="生产期3" localSheetId="20">#REF!</definedName>
    <definedName name="生产期3">#REF!</definedName>
    <definedName name="生产期4" localSheetId="20">#REF!</definedName>
    <definedName name="生产期4">#REF!</definedName>
    <definedName name="生产期5" localSheetId="18">#REF!</definedName>
    <definedName name="生产期5" localSheetId="20">#REF!</definedName>
    <definedName name="生产期5">#REF!</definedName>
    <definedName name="生产期6" localSheetId="20">#REF!</definedName>
    <definedName name="生产期6">#REF!</definedName>
    <definedName name="生产期7" localSheetId="20">#REF!</definedName>
    <definedName name="生产期7">#REF!</definedName>
    <definedName name="生产期8" localSheetId="20">#REF!</definedName>
    <definedName name="生产期8">#REF!</definedName>
    <definedName name="生产期9" localSheetId="20">#REF!</definedName>
    <definedName name="生产期9">#REF!</definedName>
    <definedName name="是" localSheetId="20">#REF!</definedName>
    <definedName name="是">#REF!</definedName>
    <definedName name="脱钩" localSheetId="18">#REF!</definedName>
    <definedName name="脱钩" localSheetId="20">#REF!</definedName>
    <definedName name="脱钩">#REF!</definedName>
    <definedName name="位次d" localSheetId="18">'[26]四月份月报'!#REF!</definedName>
    <definedName name="位次d" localSheetId="20">'[27]四月份月报'!#REF!</definedName>
    <definedName name="位次d">'[26]四月份月报'!#REF!</definedName>
    <definedName name="先征后返徐2" localSheetId="20">#REF!</definedName>
    <definedName name="先征后返徐2">#REF!</definedName>
    <definedName name="预备费分项目" localSheetId="20">#REF!</definedName>
    <definedName name="预备费分项目">#REF!</definedName>
    <definedName name="转移支付" localSheetId="18">#REF!</definedName>
    <definedName name="转移支付">#REF!</definedName>
    <definedName name="综合" localSheetId="20">#REF!</definedName>
    <definedName name="综合">#REF!</definedName>
    <definedName name="综核" localSheetId="20">#REF!</definedName>
    <definedName name="综核">#REF!</definedName>
    <definedName name="전" localSheetId="18">#REF!</definedName>
    <definedName name="전" localSheetId="19">#REF!</definedName>
    <definedName name="전" localSheetId="20">#REF!</definedName>
    <definedName name="전" localSheetId="16">#REF!</definedName>
    <definedName name="전" localSheetId="17">#REF!</definedName>
    <definedName name="전" localSheetId="15">#REF!</definedName>
    <definedName name="전" localSheetId="11">#REF!</definedName>
    <definedName name="전">#REF!</definedName>
    <definedName name="주택사업본부" localSheetId="18">#REF!</definedName>
    <definedName name="주택사업본부" localSheetId="19">#REF!</definedName>
    <definedName name="주택사업본부" localSheetId="20">#REF!</definedName>
    <definedName name="주택사업본부" localSheetId="16">#REF!</definedName>
    <definedName name="주택사업본부" localSheetId="17">#REF!</definedName>
    <definedName name="주택사업본부" localSheetId="15">#REF!</definedName>
    <definedName name="주택사업본부" localSheetId="11">#REF!</definedName>
    <definedName name="주택사업본부">#REF!</definedName>
    <definedName name="철구사업본부" localSheetId="18">#REF!</definedName>
    <definedName name="철구사업본부" localSheetId="19">#REF!</definedName>
    <definedName name="철구사업본부" localSheetId="20">#REF!</definedName>
    <definedName name="철구사업본부" localSheetId="16">#REF!</definedName>
    <definedName name="철구사업본부" localSheetId="17">#REF!</definedName>
    <definedName name="철구사업본부" localSheetId="15">#REF!</definedName>
    <definedName name="철구사업본부" localSheetId="11">#REF!</definedName>
    <definedName name="철구사업본부">#REF!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D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国库提供的数据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C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=328763.1827+14000</t>
        </r>
      </text>
    </comment>
  </commentList>
</comments>
</file>

<file path=xl/sharedStrings.xml><?xml version="1.0" encoding="utf-8"?>
<sst xmlns="http://schemas.openxmlformats.org/spreadsheetml/2006/main" count="1162" uniqueCount="734">
  <si>
    <t>西青区2018年一般公共收入预算执行情况和2019年收入预算表</t>
  </si>
  <si>
    <t>单位：万元</t>
  </si>
  <si>
    <t>项           目</t>
  </si>
  <si>
    <t>2018年</t>
  </si>
  <si>
    <t>2019年</t>
  </si>
  <si>
    <t>预   算</t>
  </si>
  <si>
    <t>调整预算</t>
  </si>
  <si>
    <t>预算执行</t>
  </si>
  <si>
    <t>执行为调
整预算％</t>
  </si>
  <si>
    <t>执行为2017
年决算％</t>
  </si>
  <si>
    <t>预算为2018
年执行％</t>
  </si>
  <si>
    <t>一 般 公 共 预 算 收 入 合 计</t>
  </si>
  <si>
    <t>一、税收收入</t>
  </si>
  <si>
    <t>增值税</t>
  </si>
  <si>
    <t>企业所得税</t>
  </si>
  <si>
    <t>个人所得税</t>
  </si>
  <si>
    <t>资源税</t>
  </si>
  <si>
    <t>环保税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</si>
  <si>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</si>
  <si>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</si>
  <si>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</si>
  <si>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</si>
  <si>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</si>
  <si>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</si>
  <si>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</si>
  <si>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</si>
  <si>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</si>
  <si>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</si>
  <si>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</si>
  <si>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</si>
  <si>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国有资源（资产）有偿使用收入</t>
  </si>
  <si>
    <t>其他收入</t>
  </si>
  <si>
    <t>加：市级税收返还收入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</si>
  <si>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市级转移支付收入</t>
    </r>
  </si>
  <si>
    <r>
      <t xml:space="preserve"> </t>
    </r>
    <r>
      <rPr>
        <sz val="12"/>
        <rFont val="宋体"/>
        <family val="0"/>
      </rPr>
      <t xml:space="preserve">   上</t>
    </r>
    <r>
      <rPr>
        <sz val="12"/>
        <rFont val="宋体"/>
        <family val="0"/>
      </rPr>
      <t>年结余收入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</si>
  <si>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债券转贷收入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</si>
  <si>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调入预算稳定调节基金</t>
    </r>
  </si>
  <si>
    <t xml:space="preserve">    调入资金等</t>
  </si>
  <si>
    <t>一 般 公 共 预 算 收 入 总 计</t>
  </si>
  <si>
    <t>西青区2018年一般公共支出预算执行情况和2019年支出预算表</t>
  </si>
  <si>
    <t>执行为调整预算％</t>
  </si>
  <si>
    <t>执行为2017年决算％</t>
  </si>
  <si>
    <t>预算为2018年
执行％</t>
  </si>
  <si>
    <t>一 般 公 共 预 算 支 出 合 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</si>
  <si>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</si>
  <si>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</si>
  <si>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</si>
  <si>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</si>
  <si>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</si>
  <si>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</si>
  <si>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</si>
  <si>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</si>
  <si>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</si>
  <si>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</si>
  <si>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</si>
  <si>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</si>
  <si>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</si>
  <si>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</si>
  <si>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</si>
  <si>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</si>
  <si>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</si>
  <si>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</si>
  <si>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</si>
  <si>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</si>
  <si>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</si>
  <si>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</si>
  <si>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</si>
  <si>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预备费</t>
  </si>
  <si>
    <t>减：一般公共预算支出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</si>
  <si>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上解市级支出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</si>
  <si>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一般债务还本支出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</si>
  <si>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安排预算稳定调节基金</t>
    </r>
  </si>
  <si>
    <t>一 般 公 共 预 算 结 余</t>
  </si>
  <si>
    <t>结转项目资金</t>
  </si>
  <si>
    <t>预算纯结余</t>
  </si>
  <si>
    <t>西青区本级2018年一般公共收入预算执行情况和2019年收入预算表</t>
  </si>
  <si>
    <r>
      <t xml:space="preserve"> </t>
    </r>
    <r>
      <rPr>
        <sz val="12"/>
        <rFont val="宋体"/>
        <family val="0"/>
      </rPr>
      <t xml:space="preserve">   债务转贷收入</t>
    </r>
  </si>
  <si>
    <r>
      <t xml:space="preserve"> </t>
    </r>
    <r>
      <rPr>
        <sz val="12"/>
        <rFont val="宋体"/>
        <family val="0"/>
      </rPr>
      <t xml:space="preserve">   上年结余收入</t>
    </r>
  </si>
  <si>
    <r>
      <t xml:space="preserve"> </t>
    </r>
    <r>
      <rPr>
        <sz val="12"/>
        <rFont val="宋体"/>
        <family val="0"/>
      </rPr>
      <t xml:space="preserve">   调入预算稳定调节基金</t>
    </r>
  </si>
  <si>
    <r>
      <t xml:space="preserve"> </t>
    </r>
    <r>
      <rPr>
        <sz val="12"/>
        <rFont val="宋体"/>
        <family val="0"/>
      </rPr>
      <t xml:space="preserve">   下级上解收入</t>
    </r>
  </si>
  <si>
    <t>西青区本级2018年一般公共支出预算执行情况和2019年支出预算表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</si>
  <si>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上解市级支出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</si>
  <si>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安排预算稳定调节基金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</si>
  <si>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对下补助支出</t>
    </r>
  </si>
  <si>
    <t>西青区本级2018年一般公共支出预算执行情况和2019年支出
预算功能分类明细表</t>
  </si>
  <si>
    <t>科目</t>
  </si>
  <si>
    <t>2018年预算执行</t>
  </si>
  <si>
    <t>2019年预算</t>
  </si>
  <si>
    <t>预算数为执行数%</t>
  </si>
  <si>
    <t>合计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</si>
  <si>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</si>
  <si>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</si>
  <si>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</si>
  <si>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</si>
  <si>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</si>
  <si>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</si>
  <si>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政协事务</t>
  </si>
  <si>
    <t xml:space="preserve">      政协会议</t>
  </si>
  <si>
    <t xml:space="preserve">    政府办公厅(室)及相关机构事务</t>
  </si>
  <si>
    <t xml:space="preserve">      信访事务</t>
  </si>
  <si>
    <t xml:space="preserve">      事业运行</t>
  </si>
  <si>
    <t xml:space="preserve">      其他政府办公厅（室）及相关机构事务支出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</si>
  <si>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</si>
  <si>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</si>
  <si>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</si>
  <si>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</si>
  <si>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</si>
  <si>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</si>
  <si>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</si>
  <si>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财政监察</t>
  </si>
  <si>
    <t xml:space="preserve">      信息化建设</t>
  </si>
  <si>
    <t xml:space="preserve">      其他财政事务支出</t>
  </si>
  <si>
    <t xml:space="preserve">    税收事务</t>
  </si>
  <si>
    <t xml:space="preserve">    审计事务</t>
  </si>
  <si>
    <t xml:space="preserve">      审计业务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</si>
  <si>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</si>
  <si>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</si>
  <si>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</si>
  <si>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</si>
  <si>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商贸事务</t>
  </si>
  <si>
    <t xml:space="preserve">    知识产权事务</t>
  </si>
  <si>
    <t xml:space="preserve">      专利试点和产业化推进</t>
  </si>
  <si>
    <t xml:space="preserve">    民族事务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</si>
  <si>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</si>
  <si>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</si>
  <si>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</si>
  <si>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</si>
  <si>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</si>
  <si>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</si>
  <si>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</si>
  <si>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</si>
  <si>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</si>
  <si>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</si>
  <si>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</si>
  <si>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</si>
  <si>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</si>
  <si>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</si>
  <si>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</si>
  <si>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</si>
  <si>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</si>
  <si>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</si>
  <si>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</si>
  <si>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市场监督执法</t>
  </si>
  <si>
    <t xml:space="preserve">    其他一般公共服务支出</t>
  </si>
  <si>
    <t xml:space="preserve">      其他一般公共服务支出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</si>
  <si>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</si>
  <si>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</si>
  <si>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</si>
  <si>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</si>
  <si>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</si>
  <si>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</si>
  <si>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</si>
  <si>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</si>
  <si>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</si>
  <si>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</si>
  <si>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</si>
  <si>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</si>
  <si>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</si>
  <si>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</si>
  <si>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</si>
  <si>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</si>
  <si>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社区矫正</t>
  </si>
  <si>
    <t xml:space="preserve">      法制建设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</si>
  <si>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</si>
  <si>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</si>
  <si>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</si>
  <si>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</si>
  <si>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</si>
  <si>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</si>
  <si>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</si>
  <si>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</si>
  <si>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</si>
  <si>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</si>
  <si>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成人教育</t>
  </si>
  <si>
    <t xml:space="preserve">      成人中等教育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</si>
  <si>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</si>
  <si>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</si>
  <si>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</si>
  <si>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其他广播电视教育支出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</si>
  <si>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</si>
  <si>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</si>
  <si>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</si>
  <si>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</si>
  <si>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</si>
  <si>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</si>
  <si>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</si>
  <si>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</si>
  <si>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</si>
  <si>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</si>
  <si>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城市中小学教学设施</t>
  </si>
  <si>
    <t xml:space="preserve">      城市中小学校舍建设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</si>
  <si>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</si>
  <si>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</si>
  <si>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</si>
  <si>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</si>
  <si>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</si>
  <si>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</si>
  <si>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专项基础科研</t>
  </si>
  <si>
    <t xml:space="preserve">    应用研究</t>
  </si>
  <si>
    <t xml:space="preserve">      高技术研究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</si>
  <si>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</si>
  <si>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</si>
  <si>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</si>
  <si>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</si>
  <si>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</si>
  <si>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</si>
  <si>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科技条件专项</t>
  </si>
  <si>
    <t xml:space="preserve">    科学技术普及</t>
  </si>
  <si>
    <t xml:space="preserve">      科普活动</t>
  </si>
  <si>
    <t xml:space="preserve">      其他科学技术普及支出</t>
  </si>
  <si>
    <t xml:space="preserve">    科技交流与合作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</si>
  <si>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</si>
  <si>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</si>
  <si>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</si>
  <si>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其他科学技术支出</t>
  </si>
  <si>
    <t xml:space="preserve">      其他科学技术支出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</si>
  <si>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</si>
  <si>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</si>
  <si>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</si>
  <si>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</si>
  <si>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</si>
  <si>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</si>
  <si>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</si>
  <si>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</si>
  <si>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</si>
  <si>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</si>
  <si>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</si>
  <si>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</si>
  <si>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</si>
  <si>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</si>
  <si>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</si>
  <si>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</si>
  <si>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</si>
  <si>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</si>
  <si>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新闻出版电影</t>
  </si>
  <si>
    <t xml:space="preserve">      出版发行</t>
  </si>
  <si>
    <t xml:space="preserve">    广播电视</t>
  </si>
  <si>
    <t xml:space="preserve">      电视</t>
  </si>
  <si>
    <t xml:space="preserve">    其他文化体育与传媒支出</t>
  </si>
  <si>
    <t xml:space="preserve">      文化产业发展专项支出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</si>
  <si>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</si>
  <si>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</si>
  <si>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</si>
  <si>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</si>
  <si>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</si>
  <si>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</si>
  <si>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</si>
  <si>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</si>
  <si>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</si>
  <si>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</si>
  <si>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</si>
  <si>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事业单位离退休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</si>
  <si>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</si>
  <si>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</si>
  <si>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</si>
  <si>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</si>
  <si>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</si>
  <si>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</si>
  <si>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</si>
  <si>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</si>
  <si>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就业见习补贴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</si>
  <si>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</si>
  <si>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</si>
  <si>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</si>
  <si>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</si>
  <si>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优抚事业单位支出</t>
  </si>
  <si>
    <t xml:space="preserve">      义务兵优待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</si>
  <si>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</si>
  <si>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</si>
  <si>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</si>
  <si>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</si>
  <si>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</si>
  <si>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</si>
  <si>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</si>
  <si>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</si>
  <si>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</si>
  <si>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</si>
  <si>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</si>
  <si>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</si>
  <si>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</si>
  <si>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</si>
  <si>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</si>
  <si>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临时救助</t>
  </si>
  <si>
    <t xml:space="preserve">      流浪乞讨人员救助支出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</si>
  <si>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</si>
  <si>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</si>
  <si>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</si>
  <si>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</si>
  <si>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其他社会保障和就业支出</t>
  </si>
  <si>
    <t xml:space="preserve">      其他社会保障和就业支出</t>
  </si>
  <si>
    <t xml:space="preserve">    卫生健康管理事务</t>
  </si>
  <si>
    <t xml:space="preserve">      机关服务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</si>
  <si>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</si>
  <si>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</si>
  <si>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</si>
  <si>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</si>
  <si>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</si>
  <si>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</si>
  <si>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</si>
  <si>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</si>
  <si>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</si>
  <si>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</si>
  <si>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</si>
  <si>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</si>
  <si>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</si>
  <si>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</si>
  <si>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</si>
  <si>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</si>
  <si>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</si>
  <si>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</si>
  <si>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</si>
  <si>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</si>
  <si>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</si>
  <si>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</si>
  <si>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</si>
  <si>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</si>
  <si>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</si>
  <si>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</si>
  <si>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</si>
  <si>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</si>
  <si>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</si>
  <si>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</si>
  <si>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</si>
  <si>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</si>
  <si>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</si>
  <si>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</si>
  <si>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</si>
  <si>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其他卫生健康支出</t>
  </si>
  <si>
    <t xml:space="preserve">      其他卫生健康支出</t>
  </si>
  <si>
    <t xml:space="preserve">    环境保护管理事务</t>
  </si>
  <si>
    <t xml:space="preserve">      生态环境保护宣传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</si>
  <si>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</si>
  <si>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</si>
  <si>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</si>
  <si>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</si>
  <si>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</si>
  <si>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</si>
  <si>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</si>
  <si>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污染减排</t>
  </si>
  <si>
    <t xml:space="preserve">      生态环境监测与信息</t>
  </si>
  <si>
    <t xml:space="preserve">      其他污染减排支出</t>
  </si>
  <si>
    <t xml:space="preserve">    其他节能环保支出</t>
  </si>
  <si>
    <t xml:space="preserve">  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</si>
  <si>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</si>
  <si>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</si>
  <si>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</si>
  <si>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</si>
  <si>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其他城乡社区管理事务支出</t>
  </si>
  <si>
    <t xml:space="preserve">      城乡社区规划与管理</t>
  </si>
  <si>
    <t xml:space="preserve">        城乡社区规划与管理</t>
  </si>
  <si>
    <t xml:space="preserve">      城乡社区公共设施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</si>
  <si>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</si>
  <si>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</si>
  <si>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</si>
  <si>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</si>
  <si>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</si>
  <si>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</si>
  <si>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 xml:space="preserve">        其他城乡社区支出</t>
  </si>
  <si>
    <t xml:space="preserve">      农业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</si>
  <si>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</si>
  <si>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</si>
  <si>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</si>
  <si>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</si>
  <si>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统计监测与信息服务</t>
  </si>
  <si>
    <t xml:space="preserve">        农业行业业务管理</t>
  </si>
  <si>
    <t xml:space="preserve">        防灾救灾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</si>
  <si>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</si>
  <si>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</si>
  <si>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</si>
  <si>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</si>
  <si>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</si>
  <si>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</si>
  <si>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成品油价格改革对渔业的补贴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</si>
  <si>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</si>
  <si>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</si>
  <si>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</si>
  <si>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</si>
  <si>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森林资源管理</t>
  </si>
  <si>
    <t xml:space="preserve">        动植物保护</t>
  </si>
  <si>
    <t xml:space="preserve">        湿地保护</t>
  </si>
  <si>
    <t xml:space="preserve">        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</si>
  <si>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</si>
  <si>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</si>
  <si>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</si>
  <si>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</si>
  <si>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</si>
  <si>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</si>
  <si>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水资源节约管理与保护</t>
  </si>
  <si>
    <t xml:space="preserve">        防汛</t>
  </si>
  <si>
    <t xml:space="preserve">        农田水利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</si>
  <si>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</si>
  <si>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</si>
  <si>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</si>
  <si>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信息管理</t>
  </si>
  <si>
    <t xml:space="preserve">        水利建设移民支出</t>
  </si>
  <si>
    <t xml:space="preserve">        其他水利支出</t>
  </si>
  <si>
    <t xml:space="preserve">      南水北调</t>
  </si>
  <si>
    <t xml:space="preserve">        其他南水北调支出</t>
  </si>
  <si>
    <t xml:space="preserve">      扶贫</t>
  </si>
  <si>
    <t xml:space="preserve">        生产发展</t>
  </si>
  <si>
    <t xml:space="preserve">      农业综合开发</t>
  </si>
  <si>
    <t xml:space="preserve">        土地治理</t>
  </si>
  <si>
    <t xml:space="preserve">        产业化发展</t>
  </si>
  <si>
    <t xml:space="preserve">        其他农业综合开发支出</t>
  </si>
  <si>
    <t xml:space="preserve">      农村综合改革</t>
  </si>
  <si>
    <t xml:space="preserve">        对村民委员会和村党支部的补助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</si>
  <si>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</si>
  <si>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</si>
  <si>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</si>
  <si>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创业担保贷款贴息</t>
  </si>
  <si>
    <t xml:space="preserve">        其他普惠金融发展支出</t>
  </si>
  <si>
    <t xml:space="preserve">      公路水路运输</t>
  </si>
  <si>
    <t xml:space="preserve">        公路养护</t>
  </si>
  <si>
    <t xml:space="preserve">        公路和运输安全</t>
  </si>
  <si>
    <t xml:space="preserve">        公路运输管理</t>
  </si>
  <si>
    <t xml:space="preserve">      铁路运输</t>
  </si>
  <si>
    <t xml:space="preserve">        铁路安全</t>
  </si>
  <si>
    <t xml:space="preserve">      资源勘探开发</t>
  </si>
  <si>
    <t xml:space="preserve">      制造业</t>
  </si>
  <si>
    <t xml:space="preserve">        电气机械及器材制造业</t>
  </si>
  <si>
    <t xml:space="preserve">      工业和信息产业监管</t>
  </si>
  <si>
    <t xml:space="preserve">        其他工业和信息产业监管支出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</si>
  <si>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</si>
  <si>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</si>
  <si>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</si>
  <si>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</si>
  <si>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</si>
  <si>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</si>
  <si>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</si>
  <si>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 xml:space="preserve">      商业流通事务</t>
  </si>
  <si>
    <t xml:space="preserve">        其他商业流通事务支出</t>
  </si>
  <si>
    <t xml:space="preserve">      涉外发展服务支出</t>
  </si>
  <si>
    <t xml:space="preserve">        其他涉外发展服务支出</t>
  </si>
  <si>
    <t xml:space="preserve">      其他商业服务业等支出</t>
  </si>
  <si>
    <t xml:space="preserve">        其他商业服务业等支出</t>
  </si>
  <si>
    <t xml:space="preserve">      自然资源事务</t>
  </si>
  <si>
    <t xml:space="preserve">        自然资源规划及管理</t>
  </si>
  <si>
    <t xml:space="preserve">        土地资源利用与保护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</si>
  <si>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</si>
  <si>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</si>
  <si>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</si>
  <si>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气象服务</t>
  </si>
  <si>
    <t xml:space="preserve">      保障性安居工程支出</t>
  </si>
  <si>
    <t xml:space="preserve">        其他保障性安居工程支出</t>
  </si>
  <si>
    <t xml:space="preserve">      粮油事务</t>
  </si>
  <si>
    <t xml:space="preserve">        粮食风险基金</t>
  </si>
  <si>
    <t xml:space="preserve">      粮油储备</t>
  </si>
  <si>
    <t xml:space="preserve">        储备粮（油）库建设</t>
  </si>
  <si>
    <t xml:space="preserve">     应急管理事务</t>
  </si>
  <si>
    <t xml:space="preserve">       行政运行</t>
  </si>
  <si>
    <t xml:space="preserve">       一般行政管理事务</t>
  </si>
  <si>
    <t xml:space="preserve">       安全监管</t>
  </si>
  <si>
    <t xml:space="preserve">       事业运行</t>
  </si>
  <si>
    <t xml:space="preserve">     消防事务</t>
  </si>
  <si>
    <t xml:space="preserve">       消防应急救援</t>
  </si>
  <si>
    <t xml:space="preserve">       其他消防事务支出</t>
  </si>
  <si>
    <t xml:space="preserve">      地方政府一般债务付息支出</t>
  </si>
  <si>
    <t xml:space="preserve">        地方政府一般债券付息支出</t>
  </si>
  <si>
    <r>
      <t>西青区区本级</t>
    </r>
    <r>
      <rPr>
        <b/>
        <sz val="16"/>
        <color indexed="8"/>
        <rFont val="Calibri"/>
        <family val="2"/>
      </rPr>
      <t>2019</t>
    </r>
    <r>
      <rPr>
        <b/>
        <sz val="16"/>
        <color indexed="8"/>
        <rFont val="宋体"/>
        <family val="0"/>
      </rPr>
      <t>年支出预算经济分类明细表</t>
    </r>
  </si>
  <si>
    <t>项目名称</t>
  </si>
  <si>
    <t>基本</t>
  </si>
  <si>
    <t>项目</t>
  </si>
  <si>
    <t>机关工资福利支出</t>
  </si>
  <si>
    <t xml:space="preserve">         工资奖金津补贴</t>
  </si>
  <si>
    <t xml:space="preserve">         社会保障缴费</t>
  </si>
  <si>
    <t xml:space="preserve">         住房公积金</t>
  </si>
  <si>
    <t xml:space="preserve">         其他工资福利支出 </t>
  </si>
  <si>
    <t>机关商品和服务支出</t>
  </si>
  <si>
    <t xml:space="preserve">         办公经费</t>
  </si>
  <si>
    <t xml:space="preserve">         会议费</t>
  </si>
  <si>
    <t xml:space="preserve">         培训费</t>
  </si>
  <si>
    <t xml:space="preserve">         专用材料购置费</t>
  </si>
  <si>
    <t xml:space="preserve">         委托业务费</t>
  </si>
  <si>
    <t xml:space="preserve">         公务接待费</t>
  </si>
  <si>
    <t xml:space="preserve">         因公出国(境)费用</t>
  </si>
  <si>
    <t xml:space="preserve">         公务用车运行维护费</t>
  </si>
  <si>
    <t xml:space="preserve">         维修（护）费</t>
  </si>
  <si>
    <t xml:space="preserve">         其他商品和服务支出</t>
  </si>
  <si>
    <t>机关资本性支出（一）</t>
  </si>
  <si>
    <t xml:space="preserve">         房屋建筑物购建</t>
  </si>
  <si>
    <t xml:space="preserve">         基础设施建设</t>
  </si>
  <si>
    <t xml:space="preserve">         公务用车购置</t>
  </si>
  <si>
    <t xml:space="preserve">         土地征迁补偿和安置支出</t>
  </si>
  <si>
    <t xml:space="preserve">         设备购置</t>
  </si>
  <si>
    <t xml:space="preserve">         大型修缮</t>
  </si>
  <si>
    <t xml:space="preserve">         其他资本性支出</t>
  </si>
  <si>
    <t>机关资本性支出（二）</t>
  </si>
  <si>
    <t>对事业单位经常性补助</t>
  </si>
  <si>
    <t xml:space="preserve">         工资福利支出</t>
  </si>
  <si>
    <t xml:space="preserve">         商品和服务支出</t>
  </si>
  <si>
    <t xml:space="preserve">         其他对事业单位补助</t>
  </si>
  <si>
    <t>对事业单位资本性补助</t>
  </si>
  <si>
    <t xml:space="preserve">         资本性支出（一）</t>
  </si>
  <si>
    <t xml:space="preserve">         资本性支出（二）</t>
  </si>
  <si>
    <t>对企业补助</t>
  </si>
  <si>
    <t xml:space="preserve">         费用补贴</t>
  </si>
  <si>
    <t xml:space="preserve">         利息补贴</t>
  </si>
  <si>
    <t xml:space="preserve">        其他对企业补助</t>
  </si>
  <si>
    <t xml:space="preserve">         其他对企业补助</t>
  </si>
  <si>
    <t>对企业资本性支出</t>
  </si>
  <si>
    <t xml:space="preserve">        对企业资本性支出（一）</t>
  </si>
  <si>
    <t xml:space="preserve">         对企业资本性支出（一）</t>
  </si>
  <si>
    <t xml:space="preserve">        对企业资本性支出（二）</t>
  </si>
  <si>
    <t xml:space="preserve">         对企业资本性支出（二）</t>
  </si>
  <si>
    <t>对个人和家庭的补助</t>
  </si>
  <si>
    <t xml:space="preserve">        社会福利和救助</t>
  </si>
  <si>
    <t xml:space="preserve">         社会福利和救助</t>
  </si>
  <si>
    <t xml:space="preserve">        助学金</t>
  </si>
  <si>
    <t xml:space="preserve">         助学金</t>
  </si>
  <si>
    <t xml:space="preserve">        个人农业生产补贴</t>
  </si>
  <si>
    <t xml:space="preserve">         个人农业生产补贴</t>
  </si>
  <si>
    <t xml:space="preserve">        离退休费</t>
  </si>
  <si>
    <t xml:space="preserve">         离退休费</t>
  </si>
  <si>
    <t xml:space="preserve">        其他对个人和家庭补助</t>
  </si>
  <si>
    <t xml:space="preserve">         其他对个人和家庭补助</t>
  </si>
  <si>
    <t>对社会保障基金补助</t>
  </si>
  <si>
    <t xml:space="preserve">        对社会保险基金补助</t>
  </si>
  <si>
    <t xml:space="preserve">         对社会保险基金补助</t>
  </si>
  <si>
    <t xml:space="preserve">        补充全国社会保障基金</t>
  </si>
  <si>
    <t xml:space="preserve">         补充全国社会保障基金</t>
  </si>
  <si>
    <t>债务利息及费用支出</t>
  </si>
  <si>
    <t xml:space="preserve">        国内债务付息</t>
  </si>
  <si>
    <t xml:space="preserve">         国内债务付息</t>
  </si>
  <si>
    <t xml:space="preserve">        国外债务付息</t>
  </si>
  <si>
    <t xml:space="preserve">         国外债务付息</t>
  </si>
  <si>
    <t xml:space="preserve">        国内债务发行费用</t>
  </si>
  <si>
    <t xml:space="preserve">         国内债务发行费用</t>
  </si>
  <si>
    <t xml:space="preserve">        国外债务发行费用</t>
  </si>
  <si>
    <t xml:space="preserve">         国外债务发行费用</t>
  </si>
  <si>
    <t>债务还本支出</t>
  </si>
  <si>
    <t xml:space="preserve">        国内债务还本</t>
  </si>
  <si>
    <t xml:space="preserve">         国内债务还本</t>
  </si>
  <si>
    <t xml:space="preserve">        国外债务还本</t>
  </si>
  <si>
    <t xml:space="preserve">         国外债务还本</t>
  </si>
  <si>
    <t>转移性支出</t>
  </si>
  <si>
    <t xml:space="preserve">        上下级政府间转移性支出</t>
  </si>
  <si>
    <t xml:space="preserve">         上下级政府间转移性支出</t>
  </si>
  <si>
    <t xml:space="preserve">        援助其他地区支出</t>
  </si>
  <si>
    <t xml:space="preserve">         援助其他地区支出</t>
  </si>
  <si>
    <t xml:space="preserve">        债务转贷</t>
  </si>
  <si>
    <t xml:space="preserve">         债务转贷</t>
  </si>
  <si>
    <t xml:space="preserve">        调出资金</t>
  </si>
  <si>
    <t xml:space="preserve">         调出资金</t>
  </si>
  <si>
    <t>预备费及预留</t>
  </si>
  <si>
    <t xml:space="preserve">        预备费</t>
  </si>
  <si>
    <t xml:space="preserve">         预备费</t>
  </si>
  <si>
    <t xml:space="preserve">        预留</t>
  </si>
  <si>
    <t xml:space="preserve">         预留</t>
  </si>
  <si>
    <t xml:space="preserve">        赠与</t>
  </si>
  <si>
    <t xml:space="preserve">         赠与</t>
  </si>
  <si>
    <t xml:space="preserve">        国家赔偿费用支出</t>
  </si>
  <si>
    <t xml:space="preserve">        对民间非营利组织和群众性自治组织补贴</t>
  </si>
  <si>
    <t xml:space="preserve">        其他支出</t>
  </si>
  <si>
    <t>基本合计：</t>
  </si>
  <si>
    <t>项目合计：</t>
  </si>
  <si>
    <t>总计：</t>
  </si>
  <si>
    <t>2019年区对街镇、开发区税收返还和一般公共预算转移支付预算表</t>
  </si>
  <si>
    <t>区对街镇税收返还和转移支付合计</t>
  </si>
  <si>
    <t>一、区对街镇转移支付</t>
  </si>
  <si>
    <t>（一）一般性转移支付</t>
  </si>
  <si>
    <t>其中：杨柳青镇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</si>
  <si>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辛口镇</t>
    </r>
  </si>
  <si>
    <t xml:space="preserve">      中北镇</t>
  </si>
  <si>
    <t xml:space="preserve">      精武镇</t>
  </si>
  <si>
    <t xml:space="preserve">      张家窝镇</t>
  </si>
  <si>
    <t xml:space="preserve">      大寺镇</t>
  </si>
  <si>
    <t xml:space="preserve">      王稳庄镇</t>
  </si>
  <si>
    <t xml:space="preserve">      李七庄街</t>
  </si>
  <si>
    <t xml:space="preserve">      西营门街</t>
  </si>
  <si>
    <t xml:space="preserve">      西青经济技术开发区</t>
  </si>
  <si>
    <t>（二）专项性转移支付</t>
  </si>
  <si>
    <t>(三）其他补助</t>
  </si>
  <si>
    <t>二、区对街镇税收返还</t>
  </si>
  <si>
    <t>体制性转移支付支出</t>
  </si>
  <si>
    <t>（二）专项转移支付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</si>
  <si>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</si>
  <si>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</si>
  <si>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</si>
  <si>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</si>
  <si>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</si>
  <si>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</si>
  <si>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</si>
  <si>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</si>
  <si>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</si>
  <si>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</si>
  <si>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资源勘探电力信息</t>
  </si>
  <si>
    <t>商业服务业等</t>
  </si>
  <si>
    <t>自然资源海洋气象等事务</t>
  </si>
  <si>
    <t>住房保障</t>
  </si>
  <si>
    <t>（三）其他补助</t>
  </si>
  <si>
    <t>增值税和消费税税收返还支出</t>
  </si>
  <si>
    <t>所得税基数返还支出</t>
  </si>
  <si>
    <t>西青区2018年政府一般债务情况表</t>
  </si>
  <si>
    <t>金         额</t>
  </si>
  <si>
    <t>政府债券</t>
  </si>
  <si>
    <t>国有企事业单位债务等</t>
  </si>
  <si>
    <r>
      <t>一、2017</t>
    </r>
    <r>
      <rPr>
        <sz val="12"/>
        <rFont val="黑体"/>
        <family val="0"/>
      </rPr>
      <t>年末政府一般债务余额</t>
    </r>
  </si>
  <si>
    <t>二、2018年末政府一般债务余额限额</t>
  </si>
  <si>
    <t>三、2018年政府一般债务举借额</t>
  </si>
  <si>
    <t>四、2018年政府一般债务还本额</t>
  </si>
  <si>
    <t>五、2018年末政府一般债务余额</t>
  </si>
  <si>
    <t>西青区2018年政府专项债务情况表</t>
  </si>
  <si>
    <r>
      <t>一、2017</t>
    </r>
    <r>
      <rPr>
        <sz val="12"/>
        <rFont val="黑体"/>
        <family val="0"/>
      </rPr>
      <t>年末政府专项债务余额</t>
    </r>
  </si>
  <si>
    <t>二、2018年末政府专项债务余额限额</t>
  </si>
  <si>
    <t>三、2018年政府专项债务举借额</t>
  </si>
  <si>
    <t>四、2018年政府专项债务还本额</t>
  </si>
  <si>
    <t>五、2018年末政府专项债务余额</t>
  </si>
  <si>
    <t>西青区2018年政府性基金收入预算执行情况和2019年收入预算表</t>
  </si>
  <si>
    <r>
      <t>预算为201</t>
    </r>
    <r>
      <rPr>
        <sz val="12"/>
        <rFont val="黑体"/>
        <family val="0"/>
      </rPr>
      <t>7</t>
    </r>
    <r>
      <rPr>
        <sz val="12"/>
        <rFont val="黑体"/>
        <family val="0"/>
      </rPr>
      <t xml:space="preserve">
年执行％</t>
    </r>
  </si>
  <si>
    <t>政 府 性 基 金 收 入 合 计</t>
  </si>
  <si>
    <t>国有土地使用权出让收入</t>
  </si>
  <si>
    <t xml:space="preserve">  土地收购整理成本</t>
  </si>
  <si>
    <t xml:space="preserve">  土地出让政府净收益</t>
  </si>
  <si>
    <t xml:space="preserve">  补缴的土地价款</t>
  </si>
  <si>
    <t xml:space="preserve">  缴纳新增费</t>
  </si>
  <si>
    <t>农业土地开发资金收入</t>
  </si>
  <si>
    <t>国有土地收益基金收入</t>
  </si>
  <si>
    <t>新型墙体材料专项基金收入</t>
  </si>
  <si>
    <t>污水处理费收入</t>
  </si>
  <si>
    <t>城市基础设施配套费</t>
  </si>
  <si>
    <t>彩票公益金收入</t>
  </si>
  <si>
    <t>其他政府性基金收入</t>
  </si>
  <si>
    <t xml:space="preserve">  政 府 性 基 金 收 入 合 计</t>
  </si>
  <si>
    <t xml:space="preserve">  加：上级转移支付等收入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</si>
  <si>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</si>
  <si>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t xml:space="preserve">      债券转贷收入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</si>
  <si>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调入资金等</t>
    </r>
  </si>
  <si>
    <t xml:space="preserve">  政 府 性 基 金 收 入 总 计</t>
  </si>
  <si>
    <t>西青区2018年政府性基金支出预算执行情况和2019年支出预算表</t>
  </si>
  <si>
    <t>政 府 性 基 金 支 出 合 计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</si>
  <si>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国有土地使用权出让收入及对应专项债务收入安排的支出</t>
    </r>
  </si>
  <si>
    <r>
      <t xml:space="preserve"> </t>
    </r>
    <r>
      <rPr>
        <sz val="12"/>
        <rFont val="宋体"/>
        <family val="0"/>
      </rPr>
      <t xml:space="preserve">   国有土地收益基金及对应专项债务收入安排的支出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</si>
  <si>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农业土地开发资金及对应专项债务收入安排的支出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</si>
  <si>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新型墙体材料专项基金支出</t>
    </r>
  </si>
  <si>
    <t xml:space="preserve">    小型水库移民扶助基金及对应专项债务收入安排的支出</t>
  </si>
  <si>
    <t xml:space="preserve">    彩票公益金及对应专项债务收入安排支出</t>
  </si>
  <si>
    <t>债务发行费用支出</t>
  </si>
  <si>
    <t>政 府 性 基 金 收 入 总 计</t>
  </si>
  <si>
    <t>减：政府性基金支出</t>
  </si>
  <si>
    <r>
      <t xml:space="preserve"> </t>
    </r>
    <r>
      <rPr>
        <sz val="12"/>
        <rFont val="宋体"/>
        <family val="0"/>
      </rPr>
      <t xml:space="preserve">   调出资金</t>
    </r>
  </si>
  <si>
    <t>政 府 性 基 金 结 转</t>
  </si>
  <si>
    <r>
      <t xml:space="preserve"> </t>
    </r>
    <r>
      <rPr>
        <sz val="12"/>
        <rFont val="宋体"/>
        <family val="0"/>
      </rPr>
      <t xml:space="preserve"> 结转项目资金</t>
    </r>
  </si>
  <si>
    <t>西青区2018年政府性基金支出预算执行情况和2019年支出预算明细表</t>
  </si>
  <si>
    <t xml:space="preserve">                           单位：万元</t>
  </si>
  <si>
    <t>2018年执行</t>
  </si>
  <si>
    <t>国有土地使用权出让收入及对应专项债务收入安排的支出</t>
  </si>
  <si>
    <t>征地和拆迁补偿支出</t>
  </si>
  <si>
    <t>农村基础设施建设支出</t>
  </si>
  <si>
    <t>城市建设支出</t>
  </si>
  <si>
    <t>其他国有土地使用权出让收入安排的支出</t>
  </si>
  <si>
    <t>国有土地收益基金及对应专项债务收入安排的支出</t>
  </si>
  <si>
    <t>农业土地开发资金及对应专项债务收入安排的支出</t>
  </si>
  <si>
    <t>新型墙体材料专项基金及对应专项债务收入安排的支出</t>
  </si>
  <si>
    <t>小型水库移民扶助基金及对应专项债务收入安排的支出</t>
  </si>
  <si>
    <t>彩票公益金及对应专项债务收入安排的支出</t>
  </si>
  <si>
    <t>2019年区对街镇、开发区政府性基金专项转移支付预算表</t>
  </si>
  <si>
    <t>科目代码</t>
  </si>
  <si>
    <t>科目名称</t>
  </si>
  <si>
    <t>金额</t>
  </si>
  <si>
    <t>一 、一般性转移支付</t>
  </si>
  <si>
    <t xml:space="preserve">    体制性转移支付支出</t>
  </si>
  <si>
    <t>208</t>
  </si>
  <si>
    <t>…</t>
  </si>
  <si>
    <t>二、专项转移支付</t>
  </si>
  <si>
    <t>230</t>
  </si>
  <si>
    <t>23004</t>
  </si>
  <si>
    <t>政府性基金转移支付</t>
  </si>
  <si>
    <t>2300401</t>
  </si>
  <si>
    <t>政府性基金补助支出</t>
  </si>
  <si>
    <t xml:space="preserve">  精武镇</t>
  </si>
  <si>
    <t xml:space="preserve">    示范小城镇范围内经营性土地
    出让政府净收益返还补助资金</t>
  </si>
  <si>
    <t>西青区2018年社会保险基金收入预算执行情况和2019年收入预算表</t>
  </si>
  <si>
    <t>执行为      预算％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</si>
  <si>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</si>
  <si>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</si>
  <si>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</si>
  <si>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</si>
  <si>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</si>
  <si>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</si>
  <si>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</si>
  <si>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</si>
  <si>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0"/>
      </rPr>
      <t>收入</t>
    </r>
  </si>
  <si>
    <r>
      <t>六、城乡居民基本养老保险基金</t>
    </r>
    <r>
      <rPr>
        <sz val="12"/>
        <color indexed="8"/>
        <rFont val="宋体"/>
        <family val="0"/>
      </rPr>
      <t>收入</t>
    </r>
  </si>
  <si>
    <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</si>
  <si>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</si>
  <si>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>西青区无社会保险基金预算，故本表位空表。</t>
  </si>
  <si>
    <t>西青区2018年社会保险基金支出预算执行情况和2019年支出预算表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</si>
  <si>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</si>
  <si>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</si>
  <si>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</si>
  <si>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</si>
  <si>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</si>
  <si>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</si>
  <si>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</si>
  <si>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</si>
  <si>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</si>
  <si>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</si>
  <si>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</si>
  <si>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</si>
  <si>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</si>
  <si>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</si>
  <si>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</si>
  <si>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</si>
  <si>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0"/>
      </rPr>
      <t>支出</t>
    </r>
  </si>
  <si>
    <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</si>
  <si>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</si>
  <si>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t>西青区2018年国有资本经营收入预算执行情况和2019年收入预算表</t>
  </si>
  <si>
    <t>执行为              预算％</t>
  </si>
  <si>
    <t>国有资本经营收入合计</t>
  </si>
  <si>
    <t>一、利润收入</t>
  </si>
  <si>
    <t xml:space="preserve">  钢铁企业利润收入</t>
  </si>
  <si>
    <t>xx企业</t>
  </si>
  <si>
    <t xml:space="preserve">  化工企业利润收入</t>
  </si>
  <si>
    <t xml:space="preserve">  运输企业利润收入</t>
  </si>
  <si>
    <t>二、股利、股息收入</t>
  </si>
  <si>
    <t>西青区无国有资本经营预算，故本表位空表。</t>
  </si>
  <si>
    <t>西青区2018年国有资本经营支出预算执行情况和2019年支出预算表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</si>
  <si>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</si>
  <si>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</si>
  <si>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</si>
  <si>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</si>
  <si>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</si>
  <si>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</si>
  <si>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</si>
  <si>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</si>
  <si>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</si>
  <si>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</si>
  <si>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对外投资合作支出</t>
  </si>
  <si>
    <t xml:space="preserve">    三、转移性支出 </t>
  </si>
  <si>
    <t xml:space="preserve">       国有资本经营预算调出资金</t>
  </si>
  <si>
    <t>2018年区对街镇、开发区国有资本经营预算转移支付执行情况和2019年预算表</t>
  </si>
  <si>
    <t>区对街/乡/镇转移支付合计</t>
  </si>
  <si>
    <t>一、一般性转移支付</t>
  </si>
  <si>
    <r>
      <t>x</t>
    </r>
    <r>
      <rPr>
        <sz val="12"/>
        <rFont val="宋体"/>
        <family val="0"/>
      </rPr>
      <t>x一般性转移支付</t>
    </r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</si>
</sst>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0.0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;_琀"/>
    <numFmt numFmtId="189" formatCode="_(* #,##0.00_);_(* \(#,##0.00\);_(* &quot;-&quot;??_);_(@_)"/>
    <numFmt numFmtId="190" formatCode="#,##0_ "/>
    <numFmt numFmtId="191" formatCode="#,##0.0_ "/>
    <numFmt numFmtId="192" formatCode="#,##0.0_);[Red]\(#,##0.0\)"/>
    <numFmt numFmtId="193" formatCode="0.0_ "/>
    <numFmt numFmtId="194" formatCode="0.0_);[Red]\(0.0\)"/>
    <numFmt numFmtId="195" formatCode="0.0%"/>
    <numFmt numFmtId="196" formatCode="0.00_ "/>
    <numFmt numFmtId="197" formatCode="#,##0_);[Red]\(#,##0\)"/>
    <numFmt numFmtId="198" formatCode="0.00_);[Red]\(0.00\)"/>
    <numFmt numFmtId="199" formatCode="0_);[Red]\(0\)"/>
    <numFmt numFmtId="200" formatCode="_ * #,##0_ ;_ * \-#,##0_ ;_ * &quot;-&quot;??_ ;_ @_ "/>
    <numFmt numFmtId="201" formatCode="0_ "/>
    <numFmt numFmtId="202" formatCode=";;"/>
  </numFmts>
  <fonts count="95">
    <font>
      <sz val="12"/>
      <name val="宋体"/>
      <family val="0"/>
    </font>
    <font>
      <sz val="22"/>
      <name val="黑体"/>
      <family val="0"/>
    </font>
    <font>
      <sz val="12"/>
      <name val="黑体"/>
      <family val="0"/>
    </font>
    <font>
      <sz val="21"/>
      <name val="黑体"/>
      <family val="0"/>
    </font>
    <font>
      <sz val="14"/>
      <name val="楷体_GB2312"/>
      <family val="3"/>
    </font>
    <font>
      <sz val="14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4"/>
      <color indexed="8"/>
      <name val="楷体_GB2312"/>
      <family val="3"/>
    </font>
    <font>
      <sz val="13"/>
      <name val="宋体"/>
      <family val="0"/>
    </font>
    <font>
      <sz val="20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24"/>
      <name val="仿宋_GB2312"/>
      <family val="3"/>
    </font>
    <font>
      <b/>
      <sz val="12"/>
      <color indexed="10"/>
      <name val="宋体"/>
      <family val="0"/>
    </font>
    <font>
      <sz val="22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宋体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2"/>
      <name val="黑体"/>
      <family val="0"/>
    </font>
    <font>
      <sz val="12"/>
      <color indexed="10"/>
      <name val="宋体"/>
      <family val="0"/>
    </font>
    <font>
      <sz val="22"/>
      <color indexed="10"/>
      <name val="黑体"/>
      <family val="0"/>
    </font>
    <font>
      <sz val="12"/>
      <color indexed="10"/>
      <name val="黑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name val="Arial"/>
      <family val="2"/>
    </font>
    <font>
      <b/>
      <i/>
      <sz val="16"/>
      <name val="Helv"/>
      <family val="2"/>
    </font>
    <font>
      <sz val="11"/>
      <name val="宋体"/>
      <family val="0"/>
    </font>
    <font>
      <b/>
      <sz val="18"/>
      <name val="Arial"/>
      <family val="2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17"/>
      <name val="楷体_GB2312"/>
      <family val="3"/>
    </font>
    <font>
      <sz val="11"/>
      <color indexed="9"/>
      <name val="宋体"/>
      <family val="0"/>
    </font>
    <font>
      <sz val="10.5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2"/>
      <color indexed="20"/>
      <name val="楷体_GB2312"/>
      <family val="3"/>
    </font>
    <font>
      <sz val="10"/>
      <color indexed="8"/>
      <name val="Arial"/>
      <family val="2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2"/>
      <name val="官帕眉"/>
      <family val="0"/>
    </font>
    <font>
      <sz val="12"/>
      <name val="Times New Roman"/>
      <family val="1"/>
    </font>
    <font>
      <sz val="11"/>
      <name val="ＭＳ Ｐゴシック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color indexed="62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0"/>
    </font>
    <font>
      <b/>
      <sz val="9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rgb="FFFF0000"/>
      <name val="宋体"/>
      <family val="0"/>
    </font>
    <font>
      <b/>
      <sz val="16"/>
      <color rgb="FF000000"/>
      <name val="宋体"/>
      <family val="0"/>
    </font>
    <font>
      <sz val="12"/>
      <color rgb="FF000000"/>
      <name val="宋体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sz val="22"/>
      <color rgb="FFFF0000"/>
      <name val="黑体"/>
      <family val="0"/>
    </font>
    <font>
      <sz val="12"/>
      <color rgb="FFFF0000"/>
      <name val="黑体"/>
      <family val="0"/>
    </font>
    <font>
      <b/>
      <sz val="8"/>
      <name val="宋体"/>
      <family val="2"/>
    </font>
  </fonts>
  <fills count="4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9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3" fillId="3" borderId="0" applyNumberFormat="0" applyBorder="0" applyAlignment="0" applyProtection="0"/>
    <xf numFmtId="0" fontId="37" fillId="2" borderId="0" applyNumberFormat="0" applyBorder="0" applyAlignment="0" applyProtection="0"/>
    <xf numFmtId="0" fontId="33" fillId="4" borderId="0" applyNumberFormat="0" applyBorder="0" applyAlignment="0" applyProtection="0"/>
    <xf numFmtId="0" fontId="37" fillId="2" borderId="0" applyNumberFormat="0" applyBorder="0" applyAlignment="0" applyProtection="0"/>
    <xf numFmtId="0" fontId="44" fillId="5" borderId="1" applyNumberFormat="0" applyAlignment="0" applyProtection="0"/>
    <xf numFmtId="44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37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43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37" fillId="2" borderId="0" applyNumberFormat="0" applyBorder="0" applyAlignment="0" applyProtection="0"/>
    <xf numFmtId="0" fontId="32" fillId="9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0" fillId="10" borderId="2" applyNumberFormat="0" applyFont="0" applyAlignment="0" applyProtection="0"/>
    <xf numFmtId="0" fontId="50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 horizontal="centerContinuous" vertical="center"/>
      <protection/>
    </xf>
    <xf numFmtId="0" fontId="37" fillId="12" borderId="0" applyNumberFormat="0" applyBorder="0" applyAlignment="0" applyProtection="0"/>
    <xf numFmtId="0" fontId="55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7" fillId="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50" fillId="13" borderId="0" applyNumberFormat="0" applyBorder="0" applyAlignment="0" applyProtection="0"/>
    <xf numFmtId="0" fontId="52" fillId="0" borderId="5" applyNumberFormat="0" applyFill="0" applyAlignment="0" applyProtection="0"/>
    <xf numFmtId="0" fontId="5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15" borderId="6" applyNumberFormat="0" applyAlignment="0" applyProtection="0"/>
    <xf numFmtId="0" fontId="0" fillId="0" borderId="0">
      <alignment vertical="center"/>
      <protection/>
    </xf>
    <xf numFmtId="0" fontId="44" fillId="5" borderId="1" applyNumberFormat="0" applyAlignment="0" applyProtection="0"/>
    <xf numFmtId="0" fontId="31" fillId="15" borderId="1" applyNumberFormat="0" applyAlignment="0" applyProtection="0"/>
    <xf numFmtId="0" fontId="37" fillId="2" borderId="0" applyNumberFormat="0" applyBorder="0" applyAlignment="0" applyProtection="0"/>
    <xf numFmtId="0" fontId="33" fillId="12" borderId="0" applyNumberFormat="0" applyBorder="0" applyAlignment="0" applyProtection="0"/>
    <xf numFmtId="0" fontId="47" fillId="16" borderId="7" applyNumberFormat="0" applyAlignment="0" applyProtection="0"/>
    <xf numFmtId="0" fontId="33" fillId="5" borderId="0" applyNumberFormat="0" applyBorder="0" applyAlignment="0" applyProtection="0"/>
    <xf numFmtId="176" fontId="19" fillId="0" borderId="0" applyFont="0" applyFill="0" applyBorder="0" applyAlignment="0" applyProtection="0"/>
    <xf numFmtId="0" fontId="50" fillId="17" borderId="0" applyNumberFormat="0" applyBorder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0" fillId="4" borderId="0" applyNumberFormat="0" applyBorder="0" applyAlignment="0" applyProtection="0"/>
    <xf numFmtId="0" fontId="60" fillId="0" borderId="10" applyNumberFormat="0" applyFill="0" applyAlignment="0" applyProtection="0"/>
    <xf numFmtId="0" fontId="37" fillId="2" borderId="0" applyNumberFormat="0" applyBorder="0" applyAlignment="0" applyProtection="0"/>
    <xf numFmtId="0" fontId="59" fillId="18" borderId="0" applyNumberFormat="0" applyBorder="0" applyAlignment="0" applyProtection="0"/>
    <xf numFmtId="0" fontId="33" fillId="19" borderId="0" applyNumberFormat="0" applyBorder="0" applyAlignment="0" applyProtection="0"/>
    <xf numFmtId="0" fontId="50" fillId="20" borderId="0" applyNumberFormat="0" applyBorder="0" applyAlignment="0" applyProtection="0"/>
    <xf numFmtId="0" fontId="37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21" borderId="0" applyNumberFormat="0" applyBorder="0" applyAlignment="0" applyProtection="0"/>
    <xf numFmtId="0" fontId="37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7" fillId="2" borderId="0" applyNumberFormat="0" applyBorder="0" applyAlignment="0" applyProtection="0"/>
    <xf numFmtId="0" fontId="50" fillId="22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50" fillId="14" borderId="0" applyNumberFormat="0" applyBorder="0" applyAlignment="0" applyProtection="0"/>
    <xf numFmtId="0" fontId="33" fillId="12" borderId="0" applyNumberFormat="0" applyBorder="0" applyAlignment="0" applyProtection="0"/>
    <xf numFmtId="0" fontId="30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2" borderId="0" applyNumberFormat="0" applyBorder="0" applyAlignment="0" applyProtection="0"/>
    <xf numFmtId="0" fontId="50" fillId="2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12" borderId="0" applyNumberFormat="0" applyBorder="0" applyAlignment="0" applyProtection="0"/>
    <xf numFmtId="0" fontId="33" fillId="5" borderId="0" applyNumberFormat="0" applyBorder="0" applyAlignment="0" applyProtection="0"/>
    <xf numFmtId="0" fontId="19" fillId="0" borderId="0">
      <alignment/>
      <protection/>
    </xf>
    <xf numFmtId="0" fontId="33" fillId="21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45" fillId="1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37" fillId="2" borderId="0" applyNumberFormat="0" applyBorder="0" applyAlignment="0" applyProtection="0"/>
    <xf numFmtId="0" fontId="33" fillId="25" borderId="0" applyNumberFormat="0" applyBorder="0" applyAlignment="0" applyProtection="0"/>
    <xf numFmtId="0" fontId="50" fillId="26" borderId="0" applyNumberFormat="0" applyBorder="0" applyAlignment="0" applyProtection="0"/>
    <xf numFmtId="0" fontId="37" fillId="2" borderId="0" applyNumberFormat="0" applyBorder="0" applyAlignment="0" applyProtection="0"/>
    <xf numFmtId="0" fontId="33" fillId="7" borderId="0" applyNumberFormat="0" applyBorder="0" applyAlignment="0" applyProtection="0"/>
    <xf numFmtId="0" fontId="7" fillId="27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4" fillId="0" borderId="4" applyNumberFormat="0" applyFill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61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5" borderId="0" applyNumberFormat="0" applyBorder="0" applyAlignment="0" applyProtection="0"/>
    <xf numFmtId="0" fontId="33" fillId="11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3" fillId="18" borderId="0" applyNumberFormat="0" applyBorder="0" applyAlignment="0" applyProtection="0"/>
    <xf numFmtId="0" fontId="30" fillId="4" borderId="0" applyNumberFormat="0" applyBorder="0" applyAlignment="0" applyProtection="0"/>
    <xf numFmtId="0" fontId="33" fillId="15" borderId="0" applyNumberFormat="0" applyBorder="0" applyAlignment="0" applyProtection="0"/>
    <xf numFmtId="0" fontId="40" fillId="0" borderId="0">
      <alignment/>
      <protection/>
    </xf>
    <xf numFmtId="0" fontId="3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33" fillId="5" borderId="0" applyNumberFormat="0" applyBorder="0" applyAlignment="0" applyProtection="0"/>
    <xf numFmtId="0" fontId="33" fillId="21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45" fillId="12" borderId="0" applyNumberFormat="0" applyBorder="0" applyAlignment="0" applyProtection="0"/>
    <xf numFmtId="0" fontId="33" fillId="25" borderId="0" applyNumberFormat="0" applyBorder="0" applyAlignment="0" applyProtection="0"/>
    <xf numFmtId="0" fontId="29" fillId="23" borderId="0" applyNumberFormat="0" applyBorder="0" applyAlignment="0" applyProtection="0"/>
    <xf numFmtId="43" fontId="19" fillId="0" borderId="0" applyFont="0" applyFill="0" applyBorder="0" applyAlignment="0" applyProtection="0"/>
    <xf numFmtId="0" fontId="41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9" fillId="11" borderId="0" applyNumberFormat="0" applyBorder="0" applyAlignment="0" applyProtection="0"/>
    <xf numFmtId="0" fontId="66" fillId="0" borderId="0">
      <alignment/>
      <protection/>
    </xf>
    <xf numFmtId="0" fontId="29" fillId="18" borderId="0" applyNumberFormat="0" applyBorder="0" applyAlignment="0" applyProtection="0"/>
    <xf numFmtId="0" fontId="37" fillId="2" borderId="0" applyNumberFormat="0" applyBorder="0" applyAlignment="0" applyProtection="0"/>
    <xf numFmtId="0" fontId="29" fillId="15" borderId="0" applyNumberFormat="0" applyBorder="0" applyAlignment="0" applyProtection="0"/>
    <xf numFmtId="0" fontId="50" fillId="14" borderId="0" applyNumberFormat="0" applyBorder="0" applyAlignment="0" applyProtection="0"/>
    <xf numFmtId="0" fontId="29" fillId="23" borderId="0" applyNumberFormat="0" applyBorder="0" applyAlignment="0" applyProtection="0"/>
    <xf numFmtId="0" fontId="29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50" fillId="13" borderId="0" applyNumberFormat="0" applyBorder="0" applyAlignment="0" applyProtection="0"/>
    <xf numFmtId="0" fontId="30" fillId="4" borderId="0" applyNumberFormat="0" applyBorder="0" applyAlignment="0" applyProtection="0"/>
    <xf numFmtId="0" fontId="37" fillId="12" borderId="0" applyNumberFormat="0" applyBorder="0" applyAlignment="0" applyProtection="0"/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9" fillId="18" borderId="0" applyNumberFormat="0" applyBorder="0" applyAlignment="0" applyProtection="0"/>
    <xf numFmtId="0" fontId="50" fillId="14" borderId="0" applyNumberFormat="0" applyBorder="0" applyAlignment="0" applyProtection="0"/>
    <xf numFmtId="0" fontId="37" fillId="2" borderId="0" applyNumberFormat="0" applyBorder="0" applyAlignment="0" applyProtection="0"/>
    <xf numFmtId="0" fontId="50" fillId="23" borderId="0" applyNumberFormat="0" applyBorder="0" applyAlignment="0" applyProtection="0"/>
    <xf numFmtId="0" fontId="50" fillId="26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7" fillId="2" borderId="0" applyNumberFormat="0" applyBorder="0" applyAlignment="0" applyProtection="0"/>
    <xf numFmtId="0" fontId="32" fillId="30" borderId="0" applyNumberFormat="0" applyBorder="0" applyAlignment="0" applyProtection="0"/>
    <xf numFmtId="0" fontId="3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27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27" borderId="0" applyNumberFormat="0" applyBorder="0" applyAlignment="0" applyProtection="0"/>
    <xf numFmtId="0" fontId="37" fillId="2" borderId="0" applyNumberFormat="0" applyBorder="0" applyAlignment="0" applyProtection="0"/>
    <xf numFmtId="0" fontId="7" fillId="27" borderId="0" applyNumberFormat="0" applyBorder="0" applyAlignment="0" applyProtection="0"/>
    <xf numFmtId="0" fontId="32" fillId="6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0" applyNumberFormat="0" applyBorder="0" applyAlignment="0" applyProtection="0"/>
    <xf numFmtId="0" fontId="37" fillId="12" borderId="0" applyNumberFormat="0" applyBorder="0" applyAlignment="0" applyProtection="0"/>
    <xf numFmtId="0" fontId="7" fillId="27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37" fillId="2" borderId="0" applyNumberFormat="0" applyBorder="0" applyAlignment="0" applyProtection="0"/>
    <xf numFmtId="0" fontId="30" fillId="4" borderId="0" applyNumberFormat="0" applyBorder="0" applyAlignment="0" applyProtection="0"/>
    <xf numFmtId="0" fontId="32" fillId="35" borderId="0" applyNumberFormat="0" applyBorder="0" applyAlignment="0" applyProtection="0"/>
    <xf numFmtId="0" fontId="37" fillId="2" borderId="0" applyNumberFormat="0" applyBorder="0" applyAlignment="0" applyProtection="0"/>
    <xf numFmtId="0" fontId="32" fillId="36" borderId="0" applyNumberFormat="0" applyBorder="0" applyAlignment="0" applyProtection="0"/>
    <xf numFmtId="0" fontId="7" fillId="27" borderId="0" applyNumberFormat="0" applyBorder="0" applyAlignment="0" applyProtection="0"/>
    <xf numFmtId="0" fontId="30" fillId="4" borderId="0" applyNumberFormat="0" applyBorder="0" applyAlignment="0" applyProtection="0"/>
    <xf numFmtId="0" fontId="7" fillId="30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37" fillId="12" borderId="0" applyNumberFormat="0" applyBorder="0" applyAlignment="0" applyProtection="0"/>
    <xf numFmtId="0" fontId="32" fillId="37" borderId="0" applyNumberFormat="0" applyBorder="0" applyAlignment="0" applyProtection="0"/>
    <xf numFmtId="0" fontId="7" fillId="27" borderId="0" applyNumberFormat="0" applyBorder="0" applyAlignment="0" applyProtection="0"/>
    <xf numFmtId="0" fontId="38" fillId="12" borderId="0" applyNumberFormat="0" applyBorder="0" applyAlignment="0" applyProtection="0"/>
    <xf numFmtId="0" fontId="7" fillId="38" borderId="0" applyNumberFormat="0" applyBorder="0" applyAlignment="0" applyProtection="0"/>
    <xf numFmtId="0" fontId="32" fillId="39" borderId="0" applyNumberFormat="0" applyBorder="0" applyAlignment="0" applyProtection="0"/>
    <xf numFmtId="0" fontId="37" fillId="2" borderId="0" applyNumberFormat="0" applyBorder="0" applyAlignment="0" applyProtection="0"/>
    <xf numFmtId="0" fontId="32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0" fillId="4" borderId="0" applyNumberFormat="0" applyBorder="0" applyAlignment="0" applyProtection="0"/>
    <xf numFmtId="178" fontId="62" fillId="0" borderId="0" applyFill="0" applyBorder="0" applyAlignment="0">
      <protection/>
    </xf>
    <xf numFmtId="0" fontId="37" fillId="2" borderId="0" applyNumberFormat="0" applyBorder="0" applyAlignment="0" applyProtection="0"/>
    <xf numFmtId="0" fontId="0" fillId="0" borderId="0">
      <alignment/>
      <protection/>
    </xf>
    <xf numFmtId="0" fontId="46" fillId="35" borderId="0" applyNumberFormat="0" applyBorder="0" applyAlignment="0" applyProtection="0"/>
    <xf numFmtId="0" fontId="31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16" borderId="7" applyNumberFormat="0" applyAlignment="0" applyProtection="0"/>
    <xf numFmtId="0" fontId="67" fillId="0" borderId="0" applyProtection="0">
      <alignment vertical="center"/>
    </xf>
    <xf numFmtId="0" fontId="37" fillId="2" borderId="0" applyNumberFormat="0" applyBorder="0" applyAlignment="0" applyProtection="0"/>
    <xf numFmtId="41" fontId="19" fillId="0" borderId="0" applyFont="0" applyFill="0" applyBorder="0" applyAlignment="0" applyProtection="0"/>
    <xf numFmtId="0" fontId="70" fillId="0" borderId="0" applyFont="0" applyFill="0" applyBorder="0" applyAlignment="0" applyProtection="0"/>
    <xf numFmtId="180" fontId="57" fillId="0" borderId="0">
      <alignment/>
      <protection/>
    </xf>
    <xf numFmtId="181" fontId="19" fillId="0" borderId="0" applyFont="0" applyFill="0" applyBorder="0" applyAlignment="0" applyProtection="0"/>
    <xf numFmtId="0" fontId="37" fillId="2" borderId="0" applyNumberFormat="0" applyBorder="0" applyAlignment="0" applyProtection="0"/>
    <xf numFmtId="0" fontId="0" fillId="0" borderId="0">
      <alignment/>
      <protection/>
    </xf>
    <xf numFmtId="177" fontId="57" fillId="0" borderId="0">
      <alignment/>
      <protection/>
    </xf>
    <xf numFmtId="0" fontId="37" fillId="2" borderId="0" applyNumberFormat="0" applyBorder="0" applyAlignment="0" applyProtection="0"/>
    <xf numFmtId="0" fontId="39" fillId="0" borderId="0" applyProtection="0">
      <alignment/>
    </xf>
    <xf numFmtId="179" fontId="57" fillId="0" borderId="0">
      <alignment/>
      <protection/>
    </xf>
    <xf numFmtId="0" fontId="37" fillId="12" borderId="0" applyNumberFormat="0" applyBorder="0" applyAlignment="0" applyProtection="0"/>
    <xf numFmtId="0" fontId="55" fillId="0" borderId="0" applyNumberFormat="0" applyFill="0" applyBorder="0" applyAlignment="0" applyProtection="0"/>
    <xf numFmtId="0" fontId="37" fillId="2" borderId="0" applyNumberFormat="0" applyBorder="0" applyAlignment="0" applyProtection="0"/>
    <xf numFmtId="2" fontId="39" fillId="0" borderId="0" applyProtection="0">
      <alignment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5" fillId="0" borderId="4" applyNumberFormat="0" applyFill="0" applyAlignment="0" applyProtection="0"/>
    <xf numFmtId="38" fontId="72" fillId="15" borderId="0" applyNumberFormat="0" applyBorder="0" applyAlignment="0" applyProtection="0"/>
    <xf numFmtId="0" fontId="71" fillId="0" borderId="11" applyNumberFormat="0" applyAlignment="0" applyProtection="0"/>
    <xf numFmtId="0" fontId="71" fillId="0" borderId="12">
      <alignment horizontal="left" vertical="center"/>
      <protection/>
    </xf>
    <xf numFmtId="0" fontId="74" fillId="0" borderId="13" applyNumberFormat="0" applyFill="0" applyAlignment="0" applyProtection="0"/>
    <xf numFmtId="0" fontId="42" fillId="0" borderId="0" applyProtection="0">
      <alignment/>
    </xf>
    <xf numFmtId="0" fontId="71" fillId="0" borderId="0" applyProtection="0">
      <alignment/>
    </xf>
    <xf numFmtId="10" fontId="72" fillId="7" borderId="14" applyNumberFormat="0" applyBorder="0" applyAlignment="0" applyProtection="0"/>
    <xf numFmtId="0" fontId="30" fillId="4" borderId="0" applyNumberFormat="0" applyBorder="0" applyAlignment="0" applyProtection="0"/>
    <xf numFmtId="0" fontId="44" fillId="5" borderId="1" applyNumberFormat="0" applyAlignment="0" applyProtection="0"/>
    <xf numFmtId="0" fontId="37" fillId="2" borderId="0" applyNumberFormat="0" applyBorder="0" applyAlignment="0" applyProtection="0"/>
    <xf numFmtId="9" fontId="68" fillId="0" borderId="0" applyFont="0" applyFill="0" applyBorder="0" applyAlignment="0" applyProtection="0"/>
    <xf numFmtId="0" fontId="48" fillId="0" borderId="8" applyNumberFormat="0" applyFill="0" applyAlignment="0" applyProtection="0"/>
    <xf numFmtId="0" fontId="30" fillId="4" borderId="0" applyNumberFormat="0" applyBorder="0" applyAlignment="0" applyProtection="0"/>
    <xf numFmtId="0" fontId="37" fillId="12" borderId="0" applyNumberFormat="0" applyBorder="0" applyAlignment="0" applyProtection="0"/>
    <xf numFmtId="37" fontId="75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37" fillId="2" borderId="0" applyNumberFormat="0" applyBorder="0" applyAlignment="0" applyProtection="0"/>
    <xf numFmtId="0" fontId="33" fillId="10" borderId="2" applyNumberFormat="0" applyFont="0" applyAlignment="0" applyProtection="0"/>
    <xf numFmtId="0" fontId="34" fillId="7" borderId="6" applyNumberFormat="0" applyAlignment="0" applyProtection="0"/>
    <xf numFmtId="10" fontId="19" fillId="0" borderId="0" applyFont="0" applyFill="0" applyBorder="0" applyAlignment="0" applyProtection="0"/>
    <xf numFmtId="0" fontId="37" fillId="2" borderId="0" applyNumberFormat="0" applyBorder="0" applyAlignment="0" applyProtection="0"/>
    <xf numFmtId="1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7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9" fillId="0" borderId="15" applyProtection="0">
      <alignment/>
    </xf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9" fontId="73" fillId="0" borderId="0" applyFont="0" applyFill="0" applyBorder="0" applyAlignment="0" applyProtection="0"/>
    <xf numFmtId="0" fontId="37" fillId="2" borderId="0" applyNumberFormat="0" applyBorder="0" applyAlignment="0" applyProtection="0"/>
    <xf numFmtId="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43" fillId="0" borderId="3" applyNumberFormat="0" applyFill="0" applyAlignment="0" applyProtection="0"/>
    <xf numFmtId="0" fontId="37" fillId="2" borderId="0" applyNumberFormat="0" applyBorder="0" applyAlignment="0" applyProtection="0"/>
    <xf numFmtId="0" fontId="52" fillId="0" borderId="5" applyNumberFormat="0" applyFill="0" applyAlignment="0" applyProtection="0"/>
    <xf numFmtId="0" fontId="37" fillId="2" borderId="0" applyNumberFormat="0" applyBorder="0" applyAlignment="0" applyProtection="0"/>
    <xf numFmtId="0" fontId="38" fillId="12" borderId="0" applyNumberFormat="0" applyBorder="0" applyAlignment="0" applyProtection="0"/>
    <xf numFmtId="0" fontId="37" fillId="2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49" fillId="4" borderId="0" applyNumberFormat="0" applyBorder="0" applyAlignment="0" applyProtection="0"/>
    <xf numFmtId="0" fontId="53" fillId="0" borderId="0">
      <alignment horizontal="centerContinuous" vertical="center"/>
      <protection/>
    </xf>
    <xf numFmtId="0" fontId="61" fillId="2" borderId="0" applyNumberFormat="0" applyBorder="0" applyAlignment="0" applyProtection="0"/>
    <xf numFmtId="0" fontId="41" fillId="0" borderId="14">
      <alignment horizontal="distributed" vertical="center" wrapText="1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2" borderId="0" applyNumberFormat="0" applyBorder="0" applyAlignment="0" applyProtection="0"/>
    <xf numFmtId="0" fontId="38" fillId="12" borderId="0" applyNumberFormat="0" applyBorder="0" applyAlignment="0" applyProtection="0"/>
    <xf numFmtId="0" fontId="30" fillId="4" borderId="0" applyNumberFormat="0" applyBorder="0" applyAlignment="0" applyProtection="0"/>
    <xf numFmtId="0" fontId="46" fillId="38" borderId="0" applyNumberFormat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63" fillId="19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" borderId="0" applyNumberFormat="0" applyBorder="0" applyAlignment="0" applyProtection="0"/>
    <xf numFmtId="0" fontId="46" fillId="35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46" fillId="35" borderId="0" applyNumberFormat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4" borderId="0" applyNumberFormat="0" applyBorder="0" applyAlignment="0" applyProtection="0"/>
    <xf numFmtId="0" fontId="37" fillId="2" borderId="0" applyProtection="0">
      <alignment vertical="center"/>
    </xf>
    <xf numFmtId="0" fontId="37" fillId="12" borderId="0" applyNumberFormat="0" applyBorder="0" applyAlignment="0" applyProtection="0"/>
    <xf numFmtId="0" fontId="30" fillId="4" borderId="0" applyNumberFormat="0" applyBorder="0" applyAlignment="0" applyProtection="0"/>
    <xf numFmtId="0" fontId="79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3" fillId="4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0" fillId="4" borderId="0" applyNumberFormat="0" applyBorder="0" applyAlignment="0" applyProtection="0"/>
    <xf numFmtId="0" fontId="61" fillId="2" borderId="0" applyNumberFormat="0" applyBorder="0" applyAlignment="0" applyProtection="0"/>
    <xf numFmtId="0" fontId="37" fillId="12" borderId="0" applyNumberFormat="0" applyBorder="0" applyAlignment="0" applyProtection="0"/>
    <xf numFmtId="0" fontId="46" fillId="35" borderId="0" applyNumberFormat="0" applyBorder="0" applyAlignment="0" applyProtection="0"/>
    <xf numFmtId="0" fontId="37" fillId="2" borderId="0" applyNumberFormat="0" applyBorder="0" applyAlignment="0" applyProtection="0"/>
    <xf numFmtId="0" fontId="30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45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2" borderId="0" applyNumberFormat="0" applyBorder="0" applyAlignment="0" applyProtection="0"/>
    <xf numFmtId="0" fontId="30" fillId="4" borderId="0" applyNumberFormat="0" applyBorder="0" applyAlignment="0" applyProtection="0"/>
    <xf numFmtId="0" fontId="37" fillId="2" borderId="0" applyNumberFormat="0" applyBorder="0" applyAlignment="0" applyProtection="0"/>
    <xf numFmtId="0" fontId="38" fillId="1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1" fillId="2" borderId="0" applyNumberFormat="0" applyBorder="0" applyAlignment="0" applyProtection="0"/>
    <xf numFmtId="0" fontId="37" fillId="2" borderId="0" applyNumberFormat="0" applyBorder="0" applyAlignment="0" applyProtection="0"/>
    <xf numFmtId="0" fontId="45" fillId="12" borderId="0" applyNumberFormat="0" applyBorder="0" applyAlignment="0" applyProtection="0"/>
    <xf numFmtId="0" fontId="61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9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46" fillId="35" borderId="0" applyNumberFormat="0" applyBorder="0" applyAlignment="0" applyProtection="0"/>
    <xf numFmtId="0" fontId="61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4" borderId="0" applyNumberFormat="0" applyBorder="0" applyAlignment="0" applyProtection="0"/>
    <xf numFmtId="0" fontId="37" fillId="2" borderId="0" applyNumberFormat="0" applyBorder="0" applyAlignment="0" applyProtection="0"/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19" borderId="0" applyNumberFormat="0" applyBorder="0" applyAlignment="0" applyProtection="0"/>
    <xf numFmtId="0" fontId="37" fillId="2" borderId="0" applyNumberFormat="0" applyBorder="0" applyAlignment="0" applyProtection="0"/>
    <xf numFmtId="0" fontId="30" fillId="19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1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1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41" borderId="0" applyNumberFormat="0" applyBorder="0" applyAlignment="0" applyProtection="0"/>
    <xf numFmtId="0" fontId="63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4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1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3" fillId="4" borderId="0" applyNumberFormat="0" applyBorder="0" applyAlignment="0" applyProtection="0"/>
    <xf numFmtId="38" fontId="70" fillId="0" borderId="0" applyFont="0" applyFill="0" applyBorder="0" applyAlignment="0" applyProtection="0"/>
    <xf numFmtId="0" fontId="30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Protection="0">
      <alignment vertical="center"/>
    </xf>
    <xf numFmtId="0" fontId="8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5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63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3" fillId="41" borderId="0" applyNumberFormat="0" applyBorder="0" applyAlignment="0" applyProtection="0"/>
    <xf numFmtId="0" fontId="30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51" fillId="4" borderId="0" applyNumberFormat="0" applyBorder="0" applyAlignment="0" applyProtection="0"/>
    <xf numFmtId="0" fontId="63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0" fillId="2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182" fontId="69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1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9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3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58" fillId="0" borderId="9" applyNumberFormat="0" applyFill="0" applyAlignment="0" applyProtection="0"/>
    <xf numFmtId="184" fontId="73" fillId="0" borderId="0" applyFont="0" applyFill="0" applyBorder="0" applyAlignment="0" applyProtection="0"/>
    <xf numFmtId="0" fontId="31" fillId="15" borderId="1" applyNumberFormat="0" applyAlignment="0" applyProtection="0"/>
    <xf numFmtId="0" fontId="47" fillId="16" borderId="7" applyNumberFormat="0" applyAlignment="0" applyProtection="0"/>
    <xf numFmtId="0" fontId="55" fillId="0" borderId="0" applyNumberFormat="0" applyFill="0" applyBorder="0" applyAlignment="0" applyProtection="0"/>
    <xf numFmtId="0" fontId="48" fillId="0" borderId="8" applyNumberFormat="0" applyFill="0" applyAlignment="0" applyProtection="0"/>
    <xf numFmtId="185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57" fillId="0" borderId="0">
      <alignment/>
      <protection/>
    </xf>
    <xf numFmtId="41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6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73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>
      <alignment/>
      <protection/>
    </xf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50" fillId="20" borderId="0" applyNumberFormat="0" applyBorder="0" applyAlignment="0" applyProtection="0"/>
    <xf numFmtId="0" fontId="50" fillId="17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34" fillId="15" borderId="6" applyNumberFormat="0" applyAlignment="0" applyProtection="0"/>
    <xf numFmtId="0" fontId="44" fillId="5" borderId="1" applyNumberFormat="0" applyAlignment="0" applyProtection="0"/>
    <xf numFmtId="1" fontId="41" fillId="0" borderId="14">
      <alignment vertical="center"/>
      <protection locked="0"/>
    </xf>
    <xf numFmtId="0" fontId="81" fillId="0" borderId="0">
      <alignment/>
      <protection/>
    </xf>
    <xf numFmtId="183" fontId="41" fillId="0" borderId="14">
      <alignment vertical="center"/>
      <protection locked="0"/>
    </xf>
    <xf numFmtId="0" fontId="19" fillId="0" borderId="0">
      <alignment/>
      <protection/>
    </xf>
    <xf numFmtId="0" fontId="0" fillId="10" borderId="2" applyNumberFormat="0" applyFont="0" applyAlignment="0" applyProtection="0"/>
    <xf numFmtId="4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2" fillId="0" borderId="0">
      <alignment/>
      <protection/>
    </xf>
  </cellStyleXfs>
  <cellXfs count="294">
    <xf numFmtId="0" fontId="0" fillId="0" borderId="0" xfId="0" applyAlignment="1">
      <alignment/>
    </xf>
    <xf numFmtId="0" fontId="1" fillId="0" borderId="0" xfId="455" applyFont="1" applyFill="1" applyAlignment="1">
      <alignment vertical="top"/>
      <protection/>
    </xf>
    <xf numFmtId="0" fontId="0" fillId="0" borderId="0" xfId="455" applyFont="1" applyFill="1">
      <alignment vertical="center"/>
      <protection/>
    </xf>
    <xf numFmtId="0" fontId="2" fillId="0" borderId="0" xfId="455" applyFont="1" applyFill="1">
      <alignment vertical="center"/>
      <protection/>
    </xf>
    <xf numFmtId="0" fontId="0" fillId="0" borderId="0" xfId="455" applyFill="1">
      <alignment vertical="center"/>
      <protection/>
    </xf>
    <xf numFmtId="190" fontId="0" fillId="0" borderId="0" xfId="455" applyNumberFormat="1" applyFill="1">
      <alignment vertical="center"/>
      <protection/>
    </xf>
    <xf numFmtId="0" fontId="3" fillId="0" borderId="0" xfId="455" applyFont="1" applyFill="1" applyAlignment="1">
      <alignment horizontal="center" vertical="top"/>
      <protection/>
    </xf>
    <xf numFmtId="0" fontId="0" fillId="0" borderId="0" xfId="643" applyFont="1" applyFill="1" applyAlignment="1">
      <alignment wrapText="1"/>
      <protection/>
    </xf>
    <xf numFmtId="190" fontId="0" fillId="0" borderId="0" xfId="455" applyNumberFormat="1" applyFont="1" applyFill="1">
      <alignment vertical="center"/>
      <protection/>
    </xf>
    <xf numFmtId="0" fontId="0" fillId="0" borderId="0" xfId="455" applyFont="1" applyFill="1" applyAlignment="1">
      <alignment horizontal="right" vertical="center"/>
      <protection/>
    </xf>
    <xf numFmtId="0" fontId="2" fillId="0" borderId="14" xfId="644" applyFont="1" applyFill="1" applyBorder="1" applyAlignment="1">
      <alignment horizontal="center" vertical="center" wrapText="1"/>
      <protection/>
    </xf>
    <xf numFmtId="0" fontId="2" fillId="0" borderId="14" xfId="455" applyFont="1" applyFill="1" applyBorder="1" applyAlignment="1">
      <alignment horizontal="center" vertical="center"/>
      <protection/>
    </xf>
    <xf numFmtId="190" fontId="2" fillId="0" borderId="14" xfId="644" applyNumberFormat="1" applyFont="1" applyFill="1" applyBorder="1" applyAlignment="1">
      <alignment horizontal="center" vertical="center" wrapText="1"/>
      <protection/>
    </xf>
    <xf numFmtId="190" fontId="2" fillId="0" borderId="14" xfId="653" applyNumberFormat="1" applyFont="1" applyFill="1" applyBorder="1" applyAlignment="1">
      <alignment horizontal="center" vertical="center" wrapText="1"/>
      <protection/>
    </xf>
    <xf numFmtId="0" fontId="2" fillId="0" borderId="14" xfId="653" applyFont="1" applyFill="1" applyBorder="1" applyAlignment="1">
      <alignment horizontal="center" vertical="center" wrapText="1"/>
      <protection/>
    </xf>
    <xf numFmtId="191" fontId="2" fillId="0" borderId="14" xfId="455" applyNumberFormat="1" applyFont="1" applyFill="1" applyBorder="1" applyAlignment="1" applyProtection="1">
      <alignment horizontal="center" vertical="center" wrapText="1"/>
      <protection/>
    </xf>
    <xf numFmtId="0" fontId="2" fillId="0" borderId="14" xfId="651" applyFont="1" applyFill="1" applyBorder="1" applyAlignment="1">
      <alignment horizontal="left" vertical="center" indent="1"/>
      <protection/>
    </xf>
    <xf numFmtId="190" fontId="0" fillId="0" borderId="14" xfId="455" applyNumberFormat="1" applyFont="1" applyFill="1" applyBorder="1" applyAlignment="1" applyProtection="1">
      <alignment horizontal="right" vertical="center"/>
      <protection/>
    </xf>
    <xf numFmtId="192" fontId="0" fillId="0" borderId="14" xfId="455" applyNumberFormat="1" applyFont="1" applyFill="1" applyBorder="1" applyAlignment="1" applyProtection="1">
      <alignment horizontal="right" vertical="center"/>
      <protection/>
    </xf>
    <xf numFmtId="190" fontId="0" fillId="0" borderId="14" xfId="455" applyNumberFormat="1" applyFill="1" applyBorder="1">
      <alignment vertical="center"/>
      <protection/>
    </xf>
    <xf numFmtId="193" fontId="0" fillId="0" borderId="14" xfId="644" applyNumberFormat="1" applyFont="1" applyFill="1" applyBorder="1" applyAlignment="1">
      <alignment vertical="center"/>
      <protection/>
    </xf>
    <xf numFmtId="192" fontId="0" fillId="0" borderId="0" xfId="455" applyNumberFormat="1" applyFill="1">
      <alignment vertical="center"/>
      <protection/>
    </xf>
    <xf numFmtId="0" fontId="2" fillId="0" borderId="14" xfId="455" applyNumberFormat="1" applyFont="1" applyFill="1" applyBorder="1" applyAlignment="1" applyProtection="1">
      <alignment horizontal="left" vertical="center" indent="1"/>
      <protection/>
    </xf>
    <xf numFmtId="0" fontId="0" fillId="0" borderId="14" xfId="455" applyNumberFormat="1" applyFont="1" applyFill="1" applyBorder="1" applyAlignment="1" applyProtection="1">
      <alignment horizontal="left" vertical="center" wrapText="1" indent="3"/>
      <protection/>
    </xf>
    <xf numFmtId="0" fontId="4" fillId="0" borderId="16" xfId="455" applyNumberFormat="1" applyFont="1" applyFill="1" applyBorder="1" applyAlignment="1" applyProtection="1">
      <alignment horizontal="center" vertical="center" wrapText="1"/>
      <protection/>
    </xf>
    <xf numFmtId="192" fontId="5" fillId="45" borderId="0" xfId="455" applyNumberFormat="1" applyFont="1" applyFill="1" applyBorder="1" applyAlignment="1">
      <alignment horizontal="center" vertical="center"/>
      <protection/>
    </xf>
    <xf numFmtId="0" fontId="1" fillId="0" borderId="0" xfId="647" applyFont="1" applyAlignment="1">
      <alignment horizontal="center" vertical="top"/>
      <protection/>
    </xf>
    <xf numFmtId="0" fontId="6" fillId="0" borderId="0" xfId="647" applyFont="1">
      <alignment/>
      <protection/>
    </xf>
    <xf numFmtId="0" fontId="7" fillId="0" borderId="0" xfId="647" applyFont="1" applyAlignment="1">
      <alignment horizontal="right"/>
      <protection/>
    </xf>
    <xf numFmtId="0" fontId="7" fillId="0" borderId="0" xfId="647" applyFont="1" applyBorder="1" applyAlignment="1">
      <alignment horizontal="right" vertical="center" wrapText="1"/>
      <protection/>
    </xf>
    <xf numFmtId="0" fontId="8" fillId="0" borderId="14" xfId="647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94" fontId="2" fillId="0" borderId="14" xfId="455" applyNumberFormat="1" applyFont="1" applyFill="1" applyBorder="1" applyAlignment="1" applyProtection="1">
      <alignment horizontal="center" vertical="center" wrapText="1"/>
      <protection/>
    </xf>
    <xf numFmtId="0" fontId="8" fillId="0" borderId="14" xfId="647" applyFont="1" applyBorder="1" applyAlignment="1">
      <alignment horizontal="left" vertical="center" wrapText="1" indent="1"/>
      <protection/>
    </xf>
    <xf numFmtId="190" fontId="0" fillId="0" borderId="14" xfId="0" applyNumberFormat="1" applyBorder="1" applyAlignment="1">
      <alignment vertical="center"/>
    </xf>
    <xf numFmtId="0" fontId="0" fillId="0" borderId="14" xfId="0" applyBorder="1" applyAlignment="1">
      <alignment/>
    </xf>
    <xf numFmtId="0" fontId="7" fillId="0" borderId="14" xfId="647" applyFont="1" applyFill="1" applyBorder="1" applyAlignment="1">
      <alignment horizontal="left" vertical="center" wrapText="1" indent="1"/>
      <protection/>
    </xf>
    <xf numFmtId="0" fontId="7" fillId="0" borderId="14" xfId="647" applyFont="1" applyBorder="1" applyAlignment="1">
      <alignment horizontal="left" vertical="center" wrapText="1" indent="1"/>
      <protection/>
    </xf>
    <xf numFmtId="0" fontId="7" fillId="0" borderId="14" xfId="647" applyFont="1" applyBorder="1" applyAlignment="1">
      <alignment horizontal="left" vertical="center" wrapText="1"/>
      <protection/>
    </xf>
    <xf numFmtId="191" fontId="0" fillId="0" borderId="14" xfId="0" applyNumberFormat="1" applyBorder="1" applyAlignment="1">
      <alignment vertical="center"/>
    </xf>
    <xf numFmtId="190" fontId="7" fillId="0" borderId="14" xfId="647" applyNumberFormat="1" applyFont="1" applyBorder="1" applyAlignment="1">
      <alignment horizontal="right" vertical="center" shrinkToFit="1"/>
      <protection/>
    </xf>
    <xf numFmtId="190" fontId="0" fillId="0" borderId="0" xfId="0" applyNumberFormat="1" applyAlignment="1">
      <alignment/>
    </xf>
    <xf numFmtId="0" fontId="7" fillId="0" borderId="14" xfId="647" applyFont="1" applyFill="1" applyBorder="1" applyAlignment="1">
      <alignment vertical="center" wrapText="1"/>
      <protection/>
    </xf>
    <xf numFmtId="0" fontId="9" fillId="0" borderId="16" xfId="647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/>
    </xf>
    <xf numFmtId="0" fontId="2" fillId="0" borderId="14" xfId="644" applyFont="1" applyFill="1" applyBorder="1" applyAlignment="1">
      <alignment horizontal="center" vertical="center"/>
      <protection/>
    </xf>
    <xf numFmtId="190" fontId="2" fillId="0" borderId="14" xfId="644" applyNumberFormat="1" applyFont="1" applyFill="1" applyBorder="1" applyAlignment="1">
      <alignment horizontal="center" vertical="center"/>
      <protection/>
    </xf>
    <xf numFmtId="0" fontId="7" fillId="0" borderId="14" xfId="647" applyFont="1" applyBorder="1" applyAlignment="1">
      <alignment horizontal="left" vertical="center" wrapText="1" indent="2"/>
      <protection/>
    </xf>
    <xf numFmtId="0" fontId="7" fillId="0" borderId="14" xfId="647" applyFont="1" applyBorder="1" applyAlignment="1">
      <alignment horizontal="left" vertical="center" wrapText="1" indent="4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455" applyFont="1" applyFill="1" applyAlignment="1">
      <alignment vertical="top" wrapText="1"/>
      <protection/>
    </xf>
    <xf numFmtId="0" fontId="10" fillId="0" borderId="0" xfId="455" applyFont="1" applyFill="1" applyBorder="1">
      <alignment vertical="center"/>
      <protection/>
    </xf>
    <xf numFmtId="0" fontId="10" fillId="0" borderId="0" xfId="455" applyFont="1" applyFill="1">
      <alignment vertical="center"/>
      <protection/>
    </xf>
    <xf numFmtId="195" fontId="10" fillId="0" borderId="0" xfId="39" applyNumberFormat="1" applyFont="1" applyFill="1" applyAlignment="1">
      <alignment vertical="center"/>
    </xf>
    <xf numFmtId="0" fontId="0" fillId="0" borderId="0" xfId="648">
      <alignment vertical="center"/>
      <protection/>
    </xf>
    <xf numFmtId="0" fontId="1" fillId="0" borderId="0" xfId="455" applyFont="1" applyFill="1" applyAlignment="1">
      <alignment horizontal="center" vertical="top" wrapText="1"/>
      <protection/>
    </xf>
    <xf numFmtId="195" fontId="0" fillId="0" borderId="0" xfId="39" applyNumberFormat="1" applyFont="1" applyFill="1" applyAlignment="1">
      <alignment horizontal="right" vertical="center"/>
    </xf>
    <xf numFmtId="0" fontId="0" fillId="0" borderId="0" xfId="648" applyFont="1">
      <alignment vertical="center"/>
      <protection/>
    </xf>
    <xf numFmtId="0" fontId="0" fillId="0" borderId="0" xfId="648" applyNumberFormat="1" applyFont="1" applyFill="1" applyBorder="1" applyAlignment="1">
      <alignment horizontal="right" vertical="center"/>
      <protection/>
    </xf>
    <xf numFmtId="190" fontId="0" fillId="0" borderId="14" xfId="27" applyNumberFormat="1" applyFont="1" applyFill="1" applyBorder="1" applyAlignment="1">
      <alignment horizontal="right" vertical="center"/>
    </xf>
    <xf numFmtId="0" fontId="10" fillId="0" borderId="14" xfId="455" applyFont="1" applyFill="1" applyBorder="1">
      <alignment vertical="center"/>
      <protection/>
    </xf>
    <xf numFmtId="195" fontId="10" fillId="0" borderId="14" xfId="39" applyNumberFormat="1" applyFont="1" applyFill="1" applyBorder="1" applyAlignment="1">
      <alignment vertical="center"/>
    </xf>
    <xf numFmtId="0" fontId="0" fillId="0" borderId="14" xfId="648" applyBorder="1">
      <alignment vertical="center"/>
      <protection/>
    </xf>
    <xf numFmtId="196" fontId="10" fillId="0" borderId="0" xfId="455" applyNumberFormat="1" applyFont="1" applyFill="1">
      <alignment vertical="center"/>
      <protection/>
    </xf>
    <xf numFmtId="0" fontId="7" fillId="0" borderId="14" xfId="648" applyNumberFormat="1" applyFont="1" applyFill="1" applyBorder="1" applyAlignment="1">
      <alignment horizontal="left" vertical="center" indent="1" shrinkToFit="1"/>
      <protection/>
    </xf>
    <xf numFmtId="0" fontId="7" fillId="0" borderId="14" xfId="648" applyNumberFormat="1" applyFont="1" applyFill="1" applyBorder="1" applyAlignment="1">
      <alignment horizontal="left" vertical="center" wrapText="1" indent="1"/>
      <protection/>
    </xf>
    <xf numFmtId="0" fontId="0" fillId="0" borderId="14" xfId="648" applyNumberFormat="1" applyFont="1" applyFill="1" applyBorder="1" applyAlignment="1">
      <alignment horizontal="left" vertical="center" wrapText="1" indent="1"/>
      <protection/>
    </xf>
    <xf numFmtId="0" fontId="9" fillId="0" borderId="16" xfId="648" applyNumberFormat="1" applyFont="1" applyFill="1" applyBorder="1" applyAlignment="1">
      <alignment horizontal="center" vertical="center" wrapText="1"/>
      <protection/>
    </xf>
    <xf numFmtId="0" fontId="10" fillId="0" borderId="0" xfId="455" applyFont="1" applyFill="1" applyBorder="1" applyAlignment="1">
      <alignment horizontal="center" vertical="center"/>
      <protection/>
    </xf>
    <xf numFmtId="193" fontId="0" fillId="0" borderId="0" xfId="644" applyNumberFormat="1" applyFont="1" applyFill="1" applyAlignment="1">
      <alignment vertical="center"/>
      <protection/>
    </xf>
    <xf numFmtId="193" fontId="10" fillId="0" borderId="0" xfId="455" applyNumberFormat="1" applyFont="1" applyFill="1">
      <alignment vertical="center"/>
      <protection/>
    </xf>
    <xf numFmtId="195" fontId="10" fillId="0" borderId="0" xfId="39" applyNumberFormat="1" applyFont="1" applyFill="1" applyBorder="1" applyAlignment="1">
      <alignment vertical="center"/>
    </xf>
    <xf numFmtId="197" fontId="0" fillId="0" borderId="0" xfId="648" applyNumberFormat="1">
      <alignment vertical="center"/>
      <protection/>
    </xf>
    <xf numFmtId="197" fontId="0" fillId="0" borderId="0" xfId="648" applyNumberFormat="1" applyFont="1">
      <alignment vertical="center"/>
      <protection/>
    </xf>
    <xf numFmtId="0" fontId="2" fillId="0" borderId="17" xfId="644" applyFont="1" applyFill="1" applyBorder="1" applyAlignment="1">
      <alignment horizontal="center" vertical="center"/>
      <protection/>
    </xf>
    <xf numFmtId="0" fontId="2" fillId="0" borderId="12" xfId="644" applyFont="1" applyFill="1" applyBorder="1" applyAlignment="1">
      <alignment horizontal="center" vertical="center"/>
      <protection/>
    </xf>
    <xf numFmtId="194" fontId="2" fillId="0" borderId="0" xfId="455" applyNumberFormat="1" applyFont="1" applyFill="1" applyBorder="1" applyAlignment="1" applyProtection="1">
      <alignment horizontal="center" vertical="center" wrapText="1"/>
      <protection/>
    </xf>
    <xf numFmtId="197" fontId="2" fillId="0" borderId="14" xfId="644" applyNumberFormat="1" applyFont="1" applyFill="1" applyBorder="1" applyAlignment="1">
      <alignment horizontal="center" vertical="center" wrapText="1"/>
      <protection/>
    </xf>
    <xf numFmtId="197" fontId="0" fillId="0" borderId="14" xfId="648" applyNumberFormat="1" applyBorder="1">
      <alignment vertical="center"/>
      <protection/>
    </xf>
    <xf numFmtId="10" fontId="0" fillId="0" borderId="0" xfId="39" applyNumberFormat="1" applyFont="1" applyFill="1" applyBorder="1" applyAlignment="1" applyProtection="1">
      <alignment horizontal="right" vertical="center"/>
      <protection/>
    </xf>
    <xf numFmtId="0" fontId="11" fillId="0" borderId="0" xfId="652" applyNumberFormat="1" applyFont="1" applyFill="1" applyAlignment="1">
      <alignment horizontal="center" vertical="center"/>
      <protection/>
    </xf>
    <xf numFmtId="49" fontId="11" fillId="0" borderId="0" xfId="652" applyNumberFormat="1" applyFont="1" applyFill="1" applyAlignment="1">
      <alignment horizontal="center" vertical="center"/>
      <protection/>
    </xf>
    <xf numFmtId="0" fontId="11" fillId="0" borderId="0" xfId="652" applyNumberFormat="1" applyFont="1" applyFill="1" applyAlignment="1">
      <alignment horizontal="center" vertical="center" wrapText="1"/>
      <protection/>
    </xf>
    <xf numFmtId="0" fontId="7" fillId="0" borderId="0" xfId="652">
      <alignment vertical="center"/>
      <protection/>
    </xf>
    <xf numFmtId="0" fontId="1" fillId="0" borderId="0" xfId="455" applyFont="1" applyFill="1" applyAlignment="1">
      <alignment horizontal="center" vertical="top"/>
      <protection/>
    </xf>
    <xf numFmtId="198" fontId="84" fillId="7" borderId="18" xfId="652" applyNumberFormat="1" applyFont="1" applyFill="1" applyBorder="1" applyAlignment="1">
      <alignment horizontal="left" vertical="center"/>
      <protection/>
    </xf>
    <xf numFmtId="49" fontId="84" fillId="7" borderId="0" xfId="652" applyNumberFormat="1" applyFont="1" applyFill="1" applyAlignment="1">
      <alignment horizontal="center" vertical="center"/>
      <protection/>
    </xf>
    <xf numFmtId="198" fontId="84" fillId="7" borderId="0" xfId="652" applyNumberFormat="1" applyFont="1" applyFill="1" applyAlignment="1">
      <alignment horizontal="center" vertical="center" wrapText="1"/>
      <protection/>
    </xf>
    <xf numFmtId="198" fontId="84" fillId="7" borderId="18" xfId="652" applyNumberFormat="1" applyFont="1" applyFill="1" applyBorder="1" applyAlignment="1">
      <alignment horizontal="right" vertical="center"/>
      <protection/>
    </xf>
    <xf numFmtId="198" fontId="2" fillId="7" borderId="14" xfId="652" applyNumberFormat="1" applyFont="1" applyFill="1" applyBorder="1" applyAlignment="1">
      <alignment horizontal="center" vertical="center"/>
      <protection/>
    </xf>
    <xf numFmtId="49" fontId="2" fillId="7" borderId="14" xfId="652" applyNumberFormat="1" applyFont="1" applyFill="1" applyBorder="1" applyAlignment="1">
      <alignment horizontal="center" vertical="center" wrapText="1"/>
      <protection/>
    </xf>
    <xf numFmtId="198" fontId="2" fillId="7" borderId="14" xfId="652" applyNumberFormat="1" applyFont="1" applyFill="1" applyBorder="1" applyAlignment="1">
      <alignment horizontal="center" vertical="center" wrapText="1"/>
      <protection/>
    </xf>
    <xf numFmtId="0" fontId="85" fillId="7" borderId="14" xfId="652" applyNumberFormat="1" applyFont="1" applyFill="1" applyBorder="1" applyAlignment="1">
      <alignment horizontal="center" vertical="center" wrapText="1"/>
      <protection/>
    </xf>
    <xf numFmtId="49" fontId="85" fillId="7" borderId="14" xfId="652" applyNumberFormat="1" applyFont="1" applyFill="1" applyBorder="1" applyAlignment="1">
      <alignment horizontal="center" vertical="center" wrapText="1"/>
      <protection/>
    </xf>
    <xf numFmtId="198" fontId="85" fillId="7" borderId="14" xfId="652" applyNumberFormat="1" applyFont="1" applyFill="1" applyBorder="1" applyAlignment="1">
      <alignment horizontal="center" vertical="center" wrapText="1"/>
      <protection/>
    </xf>
    <xf numFmtId="190" fontId="85" fillId="7" borderId="14" xfId="652" applyNumberFormat="1" applyFont="1" applyFill="1" applyBorder="1" applyAlignment="1" applyProtection="1">
      <alignment horizontal="right" vertical="center" wrapText="1"/>
      <protection locked="0"/>
    </xf>
    <xf numFmtId="0" fontId="85" fillId="7" borderId="14" xfId="652" applyNumberFormat="1" applyFont="1" applyFill="1" applyBorder="1" applyAlignment="1">
      <alignment vertical="center" wrapText="1"/>
      <protection/>
    </xf>
    <xf numFmtId="49" fontId="85" fillId="7" borderId="14" xfId="652" applyNumberFormat="1" applyFont="1" applyFill="1" applyBorder="1" applyAlignment="1">
      <alignment horizontal="center" vertical="center"/>
      <protection/>
    </xf>
    <xf numFmtId="0" fontId="85" fillId="7" borderId="14" xfId="652" applyNumberFormat="1" applyFont="1" applyFill="1" applyBorder="1" applyAlignment="1">
      <alignment horizontal="left" vertical="center" wrapText="1"/>
      <protection/>
    </xf>
    <xf numFmtId="0" fontId="84" fillId="7" borderId="14" xfId="652" applyNumberFormat="1" applyFont="1" applyFill="1" applyBorder="1" applyAlignment="1">
      <alignment horizontal="left" vertical="center" wrapText="1"/>
      <protection/>
    </xf>
    <xf numFmtId="49" fontId="84" fillId="7" borderId="14" xfId="652" applyNumberFormat="1" applyFont="1" applyFill="1" applyBorder="1" applyAlignment="1">
      <alignment horizontal="center" vertical="center"/>
      <protection/>
    </xf>
    <xf numFmtId="190" fontId="84" fillId="7" borderId="14" xfId="652" applyNumberFormat="1" applyFont="1" applyFill="1" applyBorder="1" applyAlignment="1" applyProtection="1">
      <alignment horizontal="right" vertical="center" wrapText="1"/>
      <protection locked="0"/>
    </xf>
    <xf numFmtId="0" fontId="84" fillId="7" borderId="14" xfId="652" applyNumberFormat="1" applyFont="1" applyFill="1" applyBorder="1" applyAlignment="1">
      <alignment vertical="center" wrapText="1"/>
      <protection/>
    </xf>
    <xf numFmtId="198" fontId="85" fillId="7" borderId="14" xfId="652" applyNumberFormat="1" applyFont="1" applyFill="1" applyBorder="1" applyAlignment="1">
      <alignment horizontal="left" vertical="center" wrapText="1"/>
      <protection/>
    </xf>
    <xf numFmtId="0" fontId="7" fillId="0" borderId="0" xfId="652" applyFont="1">
      <alignment vertical="center"/>
      <protection/>
    </xf>
    <xf numFmtId="0" fontId="13" fillId="0" borderId="0" xfId="652" applyNumberFormat="1" applyFont="1" applyFill="1" applyAlignment="1">
      <alignment horizontal="center" vertical="center"/>
      <protection/>
    </xf>
    <xf numFmtId="49" fontId="13" fillId="0" borderId="0" xfId="652" applyNumberFormat="1" applyFont="1" applyFill="1" applyAlignment="1">
      <alignment horizontal="center" vertical="center"/>
      <protection/>
    </xf>
    <xf numFmtId="0" fontId="13" fillId="0" borderId="0" xfId="652" applyNumberFormat="1" applyFont="1" applyFill="1" applyAlignment="1">
      <alignment horizontal="center" vertical="center" wrapText="1"/>
      <protection/>
    </xf>
    <xf numFmtId="0" fontId="13" fillId="0" borderId="0" xfId="652" applyNumberFormat="1" applyFont="1" applyFill="1" applyAlignment="1">
      <alignment horizontal="right" vertical="center"/>
      <protection/>
    </xf>
    <xf numFmtId="0" fontId="14" fillId="0" borderId="0" xfId="652" applyNumberFormat="1" applyFont="1" applyFill="1" applyAlignment="1">
      <alignment horizontal="right" vertical="center"/>
      <protection/>
    </xf>
    <xf numFmtId="0" fontId="0" fillId="0" borderId="0" xfId="650" applyFont="1">
      <alignment/>
      <protection/>
    </xf>
    <xf numFmtId="0" fontId="86" fillId="0" borderId="0" xfId="650" applyFont="1">
      <alignment/>
      <protection/>
    </xf>
    <xf numFmtId="0" fontId="0" fillId="0" borderId="0" xfId="650">
      <alignment/>
      <protection/>
    </xf>
    <xf numFmtId="197" fontId="0" fillId="0" borderId="0" xfId="650" applyNumberFormat="1" applyFill="1">
      <alignment/>
      <protection/>
    </xf>
    <xf numFmtId="197" fontId="0" fillId="0" borderId="0" xfId="455" applyNumberFormat="1" applyFont="1" applyFill="1">
      <alignment vertical="center"/>
      <protection/>
    </xf>
    <xf numFmtId="197" fontId="0" fillId="0" borderId="0" xfId="650" applyNumberFormat="1" applyFont="1" applyFill="1">
      <alignment/>
      <protection/>
    </xf>
    <xf numFmtId="0" fontId="2" fillId="46" borderId="14" xfId="644" applyFont="1" applyFill="1" applyBorder="1" applyAlignment="1">
      <alignment horizontal="center" vertical="center" wrapText="1"/>
      <protection/>
    </xf>
    <xf numFmtId="197" fontId="2" fillId="46" borderId="14" xfId="644" applyNumberFormat="1" applyFont="1" applyFill="1" applyBorder="1" applyAlignment="1">
      <alignment horizontal="center" vertical="center" wrapText="1"/>
      <protection/>
    </xf>
    <xf numFmtId="199" fontId="0" fillId="0" borderId="14" xfId="650" applyNumberFormat="1" applyFont="1" applyFill="1" applyBorder="1" applyAlignment="1">
      <alignment horizontal="center" vertical="center"/>
      <protection/>
    </xf>
    <xf numFmtId="49" fontId="0" fillId="0" borderId="14" xfId="649" applyNumberFormat="1" applyFont="1" applyFill="1" applyBorder="1" applyAlignment="1">
      <alignment horizontal="left" vertical="center" wrapText="1" indent="1"/>
      <protection/>
    </xf>
    <xf numFmtId="49" fontId="0" fillId="0" borderId="14" xfId="649" applyNumberFormat="1" applyFont="1" applyFill="1" applyBorder="1" applyAlignment="1">
      <alignment horizontal="left" vertical="center" wrapText="1" indent="2"/>
      <protection/>
    </xf>
    <xf numFmtId="49" fontId="0" fillId="0" borderId="14" xfId="649" applyNumberFormat="1" applyFont="1" applyFill="1" applyBorder="1" applyAlignment="1">
      <alignment horizontal="left" vertical="center" wrapText="1" indent="3"/>
      <protection/>
    </xf>
    <xf numFmtId="199" fontId="0" fillId="0" borderId="14" xfId="455" applyNumberFormat="1" applyFont="1" applyFill="1" applyBorder="1" applyAlignment="1" applyProtection="1">
      <alignment horizontal="center" vertical="center"/>
      <protection/>
    </xf>
    <xf numFmtId="199" fontId="12" fillId="0" borderId="14" xfId="455" applyNumberFormat="1" applyFont="1" applyFill="1" applyBorder="1" applyAlignment="1" applyProtection="1">
      <alignment horizontal="center" vertical="center"/>
      <protection/>
    </xf>
    <xf numFmtId="0" fontId="0" fillId="0" borderId="0" xfId="650" applyFill="1">
      <alignment/>
      <protection/>
    </xf>
    <xf numFmtId="0" fontId="0" fillId="0" borderId="0" xfId="455" applyFill="1" applyBorder="1">
      <alignment vertical="center"/>
      <protection/>
    </xf>
    <xf numFmtId="194" fontId="10" fillId="0" borderId="0" xfId="455" applyNumberFormat="1" applyFont="1" applyFill="1">
      <alignment vertical="center"/>
      <protection/>
    </xf>
    <xf numFmtId="194" fontId="0" fillId="0" borderId="0" xfId="455" applyNumberFormat="1" applyFont="1" applyFill="1" applyAlignment="1">
      <alignment horizontal="right" vertical="center"/>
      <protection/>
    </xf>
    <xf numFmtId="0" fontId="2" fillId="46" borderId="14" xfId="455" applyFont="1" applyFill="1" applyBorder="1" applyAlignment="1">
      <alignment horizontal="center" vertical="center"/>
      <protection/>
    </xf>
    <xf numFmtId="197" fontId="2" fillId="46" borderId="14" xfId="455" applyNumberFormat="1" applyFont="1" applyFill="1" applyBorder="1" applyAlignment="1">
      <alignment horizontal="center" vertical="center"/>
      <protection/>
    </xf>
    <xf numFmtId="191" fontId="2" fillId="46" borderId="14" xfId="455" applyNumberFormat="1" applyFont="1" applyFill="1" applyBorder="1" applyAlignment="1" applyProtection="1">
      <alignment horizontal="center" vertical="center" wrapText="1"/>
      <protection/>
    </xf>
    <xf numFmtId="197" fontId="0" fillId="0" borderId="14" xfId="455" applyNumberFormat="1" applyFont="1" applyFill="1" applyBorder="1" applyAlignment="1" applyProtection="1">
      <alignment horizontal="center" vertical="center"/>
      <protection/>
    </xf>
    <xf numFmtId="9" fontId="0" fillId="0" borderId="14" xfId="455" applyNumberFormat="1" applyFont="1" applyFill="1" applyBorder="1" applyAlignment="1" applyProtection="1">
      <alignment horizontal="center" vertical="center"/>
      <protection/>
    </xf>
    <xf numFmtId="10" fontId="0" fillId="0" borderId="14" xfId="39" applyNumberFormat="1" applyFont="1" applyFill="1" applyBorder="1" applyAlignment="1" applyProtection="1">
      <alignment horizontal="center" vertical="center"/>
      <protection/>
    </xf>
    <xf numFmtId="190" fontId="0" fillId="0" borderId="14" xfId="39" applyNumberFormat="1" applyFont="1" applyFill="1" applyBorder="1" applyAlignment="1" applyProtection="1">
      <alignment horizontal="center" vertical="center"/>
      <protection/>
    </xf>
    <xf numFmtId="0" fontId="0" fillId="0" borderId="14" xfId="455" applyNumberFormat="1" applyFont="1" applyFill="1" applyBorder="1" applyAlignment="1" applyProtection="1">
      <alignment horizontal="left" vertical="center" indent="1"/>
      <protection/>
    </xf>
    <xf numFmtId="197" fontId="0" fillId="0" borderId="14" xfId="650" applyNumberFormat="1" applyFill="1" applyBorder="1" applyAlignment="1">
      <alignment horizontal="center" vertical="center"/>
      <protection/>
    </xf>
    <xf numFmtId="194" fontId="10" fillId="0" borderId="0" xfId="39" applyNumberFormat="1" applyFont="1" applyFill="1" applyAlignment="1">
      <alignment vertical="center"/>
    </xf>
    <xf numFmtId="191" fontId="0" fillId="0" borderId="0" xfId="455" applyNumberFormat="1" applyFill="1">
      <alignment vertical="center"/>
      <protection/>
    </xf>
    <xf numFmtId="0" fontId="0" fillId="0" borderId="0" xfId="644" applyFont="1" applyFill="1" applyAlignment="1">
      <alignment vertical="center"/>
      <protection/>
    </xf>
    <xf numFmtId="192" fontId="0" fillId="0" borderId="0" xfId="455" applyNumberFormat="1" applyFill="1" applyBorder="1">
      <alignment vertical="center"/>
      <protection/>
    </xf>
    <xf numFmtId="191" fontId="0" fillId="0" borderId="0" xfId="455" applyNumberFormat="1" applyFill="1" applyBorder="1">
      <alignment vertical="center"/>
      <protection/>
    </xf>
    <xf numFmtId="0" fontId="0" fillId="0" borderId="0" xfId="644" applyFont="1" applyFill="1" applyBorder="1" applyAlignment="1">
      <alignment vertical="center"/>
      <protection/>
    </xf>
    <xf numFmtId="197" fontId="0" fillId="0" borderId="0" xfId="455" applyNumberFormat="1" applyFill="1">
      <alignment vertical="center"/>
      <protection/>
    </xf>
    <xf numFmtId="0" fontId="1" fillId="0" borderId="0" xfId="644" applyFont="1" applyFill="1" applyAlignment="1">
      <alignment vertical="top"/>
      <protection/>
    </xf>
    <xf numFmtId="0" fontId="2" fillId="0" borderId="0" xfId="644" applyFont="1" applyFill="1" applyAlignment="1">
      <alignment vertical="center" wrapText="1"/>
      <protection/>
    </xf>
    <xf numFmtId="0" fontId="12" fillId="0" borderId="0" xfId="644" applyFont="1" applyFill="1" applyAlignment="1">
      <alignment vertical="center"/>
      <protection/>
    </xf>
    <xf numFmtId="190" fontId="0" fillId="0" borderId="0" xfId="644" applyNumberFormat="1" applyFont="1" applyFill="1" applyAlignment="1">
      <alignment vertical="center"/>
      <protection/>
    </xf>
    <xf numFmtId="191" fontId="0" fillId="0" borderId="0" xfId="644" applyNumberFormat="1" applyFont="1" applyFill="1" applyAlignment="1">
      <alignment vertical="center"/>
      <protection/>
    </xf>
    <xf numFmtId="190" fontId="10" fillId="0" borderId="0" xfId="644" applyNumberFormat="1" applyFont="1" applyFill="1" applyAlignment="1">
      <alignment vertical="center"/>
      <protection/>
    </xf>
    <xf numFmtId="191" fontId="10" fillId="0" borderId="0" xfId="644" applyNumberFormat="1" applyFont="1" applyFill="1" applyAlignment="1">
      <alignment vertical="center"/>
      <protection/>
    </xf>
    <xf numFmtId="0" fontId="1" fillId="0" borderId="0" xfId="644" applyFont="1" applyFill="1" applyAlignment="1">
      <alignment horizontal="center" vertical="top"/>
      <protection/>
    </xf>
    <xf numFmtId="191" fontId="0" fillId="0" borderId="0" xfId="644" applyNumberFormat="1" applyFont="1" applyFill="1" applyAlignment="1">
      <alignment horizontal="right" vertical="center"/>
      <protection/>
    </xf>
    <xf numFmtId="0" fontId="8" fillId="0" borderId="14" xfId="644" applyFont="1" applyFill="1" applyBorder="1" applyAlignment="1">
      <alignment horizontal="left" vertical="center" wrapText="1" indent="1"/>
      <protection/>
    </xf>
    <xf numFmtId="190" fontId="0" fillId="0" borderId="14" xfId="646" applyNumberFormat="1" applyFont="1" applyFill="1" applyBorder="1" applyAlignment="1">
      <alignment horizontal="center" vertical="center"/>
      <protection/>
    </xf>
    <xf numFmtId="9" fontId="0" fillId="0" borderId="14" xfId="646" applyNumberFormat="1" applyFont="1" applyFill="1" applyBorder="1" applyAlignment="1">
      <alignment horizontal="center" vertical="center"/>
      <protection/>
    </xf>
    <xf numFmtId="10" fontId="0" fillId="0" borderId="14" xfId="39" applyNumberFormat="1" applyFont="1" applyFill="1" applyBorder="1" applyAlignment="1">
      <alignment horizontal="center" vertical="center"/>
    </xf>
    <xf numFmtId="190" fontId="0" fillId="0" borderId="14" xfId="39" applyNumberFormat="1" applyFont="1" applyFill="1" applyBorder="1" applyAlignment="1">
      <alignment horizontal="center" vertical="center"/>
    </xf>
    <xf numFmtId="0" fontId="7" fillId="0" borderId="14" xfId="644" applyFont="1" applyFill="1" applyBorder="1" applyAlignment="1">
      <alignment horizontal="left" vertical="center" wrapText="1" inden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4" xfId="644" applyFont="1" applyFill="1" applyBorder="1" applyAlignment="1">
      <alignment horizontal="left" vertical="center" wrapText="1"/>
      <protection/>
    </xf>
    <xf numFmtId="0" fontId="0" fillId="0" borderId="14" xfId="644" applyFont="1" applyFill="1" applyBorder="1" applyAlignment="1">
      <alignment horizontal="left" vertical="center" wrapText="1"/>
      <protection/>
    </xf>
    <xf numFmtId="0" fontId="0" fillId="0" borderId="14" xfId="644" applyFont="1" applyFill="1" applyBorder="1" applyAlignment="1">
      <alignment vertical="center" wrapText="1"/>
      <protection/>
    </xf>
    <xf numFmtId="190" fontId="12" fillId="0" borderId="0" xfId="644" applyNumberFormat="1" applyFont="1" applyFill="1" applyAlignment="1">
      <alignment vertical="center"/>
      <protection/>
    </xf>
    <xf numFmtId="0" fontId="16" fillId="0" borderId="0" xfId="202" applyFont="1" applyAlignment="1">
      <alignment vertical="top"/>
      <protection/>
    </xf>
    <xf numFmtId="0" fontId="0" fillId="0" borderId="0" xfId="202" applyFont="1">
      <alignment vertical="center"/>
      <protection/>
    </xf>
    <xf numFmtId="0" fontId="2" fillId="0" borderId="0" xfId="202" applyFont="1">
      <alignment vertical="center"/>
      <protection/>
    </xf>
    <xf numFmtId="0" fontId="12" fillId="0" borderId="0" xfId="202" applyFont="1">
      <alignment vertical="center"/>
      <protection/>
    </xf>
    <xf numFmtId="0" fontId="17" fillId="0" borderId="0" xfId="202" applyFont="1">
      <alignment vertical="center"/>
      <protection/>
    </xf>
    <xf numFmtId="0" fontId="0" fillId="0" borderId="0" xfId="202">
      <alignment vertical="center"/>
      <protection/>
    </xf>
    <xf numFmtId="0" fontId="1" fillId="0" borderId="0" xfId="202" applyFont="1" applyFill="1" applyAlignment="1">
      <alignment horizontal="center" vertical="top"/>
      <protection/>
    </xf>
    <xf numFmtId="0" fontId="0" fillId="0" borderId="0" xfId="202" applyFont="1" applyAlignment="1">
      <alignment horizontal="right" vertical="center"/>
      <protection/>
    </xf>
    <xf numFmtId="0" fontId="2" fillId="0" borderId="14" xfId="202" applyFont="1" applyBorder="1" applyAlignment="1">
      <alignment horizontal="center" vertical="center"/>
      <protection/>
    </xf>
    <xf numFmtId="0" fontId="2" fillId="0" borderId="14" xfId="202" applyFont="1" applyBorder="1" applyAlignment="1">
      <alignment horizontal="center" vertical="center" wrapText="1"/>
      <protection/>
    </xf>
    <xf numFmtId="0" fontId="0" fillId="0" borderId="14" xfId="202" applyFont="1" applyBorder="1" applyAlignment="1">
      <alignment horizontal="left" vertical="center" wrapText="1" indent="2"/>
      <protection/>
    </xf>
    <xf numFmtId="0" fontId="0" fillId="0" borderId="14" xfId="202" applyNumberFormat="1" applyFont="1" applyFill="1" applyBorder="1" applyAlignment="1">
      <alignment horizontal="center" vertical="center"/>
      <protection/>
    </xf>
    <xf numFmtId="0" fontId="0" fillId="0" borderId="0" xfId="251" applyFill="1">
      <alignment/>
      <protection/>
    </xf>
    <xf numFmtId="200" fontId="10" fillId="0" borderId="0" xfId="946" applyNumberFormat="1" applyFont="1" applyFill="1" applyAlignment="1">
      <alignment vertical="center"/>
    </xf>
    <xf numFmtId="0" fontId="10" fillId="0" borderId="0" xfId="455" applyFont="1" applyFill="1" applyAlignment="1">
      <alignment horizontal="center" vertical="center"/>
      <protection/>
    </xf>
    <xf numFmtId="0" fontId="1" fillId="0" borderId="0" xfId="651" applyFont="1" applyFill="1" applyAlignment="1">
      <alignment horizontal="center" vertical="top"/>
      <protection/>
    </xf>
    <xf numFmtId="0" fontId="0" fillId="0" borderId="0" xfId="455" applyFont="1" applyFill="1" applyAlignment="1">
      <alignment horizontal="center" vertical="center"/>
      <protection/>
    </xf>
    <xf numFmtId="0" fontId="2" fillId="0" borderId="0" xfId="644" applyFont="1" applyFill="1" applyBorder="1" applyAlignment="1">
      <alignment horizontal="center" vertical="center" wrapText="1"/>
      <protection/>
    </xf>
    <xf numFmtId="0" fontId="2" fillId="0" borderId="0" xfId="455" applyFont="1" applyFill="1" applyAlignment="1">
      <alignment horizontal="center" vertical="center"/>
      <protection/>
    </xf>
    <xf numFmtId="199" fontId="0" fillId="0" borderId="14" xfId="646" applyNumberFormat="1" applyFont="1" applyFill="1" applyBorder="1" applyAlignment="1">
      <alignment horizontal="center" vertical="center"/>
      <protection/>
    </xf>
    <xf numFmtId="200" fontId="10" fillId="0" borderId="0" xfId="946" applyNumberFormat="1" applyFont="1" applyFill="1" applyBorder="1" applyAlignment="1" applyProtection="1">
      <alignment horizontal="right" vertical="center"/>
      <protection/>
    </xf>
    <xf numFmtId="0" fontId="0" fillId="0" borderId="14" xfId="651" applyFont="1" applyFill="1" applyBorder="1" applyAlignment="1">
      <alignment horizontal="left" vertical="center" indent="2"/>
      <protection/>
    </xf>
    <xf numFmtId="0" fontId="0" fillId="0" borderId="14" xfId="651" applyFont="1" applyFill="1" applyBorder="1" applyAlignment="1">
      <alignment horizontal="left" vertical="center" indent="4"/>
      <protection/>
    </xf>
    <xf numFmtId="0" fontId="0" fillId="0" borderId="0" xfId="251" applyFill="1" applyAlignment="1">
      <alignment horizontal="center"/>
      <protection/>
    </xf>
    <xf numFmtId="190" fontId="2" fillId="0" borderId="0" xfId="644" applyNumberFormat="1" applyFont="1" applyFill="1" applyBorder="1" applyAlignment="1">
      <alignment horizontal="center" vertical="center" wrapText="1"/>
      <protection/>
    </xf>
    <xf numFmtId="200" fontId="10" fillId="0" borderId="0" xfId="946" applyNumberFormat="1" applyFont="1" applyFill="1" applyBorder="1" applyAlignment="1">
      <alignment vertical="center"/>
    </xf>
    <xf numFmtId="0" fontId="0" fillId="0" borderId="0" xfId="455" applyFont="1" applyFill="1" applyBorder="1" applyAlignment="1">
      <alignment horizontal="right" vertical="center"/>
      <protection/>
    </xf>
    <xf numFmtId="0" fontId="2" fillId="0" borderId="0" xfId="644" applyFont="1" applyFill="1" applyBorder="1" applyAlignment="1">
      <alignment vertical="center" wrapText="1"/>
      <protection/>
    </xf>
    <xf numFmtId="200" fontId="10" fillId="0" borderId="14" xfId="946" applyNumberFormat="1" applyFont="1" applyFill="1" applyBorder="1" applyAlignment="1">
      <alignment vertical="center"/>
    </xf>
    <xf numFmtId="200" fontId="10" fillId="0" borderId="0" xfId="946" applyNumberFormat="1" applyFont="1" applyFill="1" applyBorder="1" applyAlignment="1" applyProtection="1">
      <alignment vertical="center" wrapText="1"/>
      <protection/>
    </xf>
    <xf numFmtId="0" fontId="18" fillId="0" borderId="0" xfId="460" applyFont="1" applyBorder="1" applyAlignment="1" applyProtection="1">
      <alignment/>
      <protection/>
    </xf>
    <xf numFmtId="0" fontId="19" fillId="0" borderId="0" xfId="460">
      <alignment/>
      <protection/>
    </xf>
    <xf numFmtId="0" fontId="87" fillId="0" borderId="0" xfId="460" applyFont="1" applyBorder="1" applyAlignment="1" applyProtection="1">
      <alignment horizontal="center" vertical="center"/>
      <protection/>
    </xf>
    <xf numFmtId="0" fontId="21" fillId="0" borderId="0" xfId="460" applyFont="1" applyBorder="1" applyAlignment="1" applyProtection="1">
      <alignment horizontal="center" vertical="center"/>
      <protection/>
    </xf>
    <xf numFmtId="0" fontId="88" fillId="0" borderId="0" xfId="460" applyFont="1" applyBorder="1" applyAlignment="1" applyProtection="1">
      <alignment horizontal="center" vertical="center"/>
      <protection/>
    </xf>
    <xf numFmtId="0" fontId="22" fillId="0" borderId="14" xfId="460" applyFont="1" applyBorder="1" applyAlignment="1" applyProtection="1">
      <alignment horizontal="center" vertical="center"/>
      <protection/>
    </xf>
    <xf numFmtId="0" fontId="89" fillId="0" borderId="19" xfId="460" applyFont="1" applyBorder="1" applyAlignment="1" applyProtection="1">
      <alignment vertical="center"/>
      <protection/>
    </xf>
    <xf numFmtId="201" fontId="89" fillId="0" borderId="19" xfId="460" applyNumberFormat="1" applyFont="1" applyBorder="1" applyAlignment="1" applyProtection="1">
      <alignment vertical="center"/>
      <protection/>
    </xf>
    <xf numFmtId="0" fontId="90" fillId="0" borderId="20" xfId="460" applyFont="1" applyBorder="1" applyAlignment="1" applyProtection="1">
      <alignment vertical="center"/>
      <protection/>
    </xf>
    <xf numFmtId="201" fontId="90" fillId="0" borderId="20" xfId="460" applyNumberFormat="1" applyFont="1" applyBorder="1" applyAlignment="1" applyProtection="1">
      <alignment vertical="center"/>
      <protection/>
    </xf>
    <xf numFmtId="0" fontId="89" fillId="0" borderId="20" xfId="460" applyFont="1" applyBorder="1" applyAlignment="1" applyProtection="1">
      <alignment vertical="center"/>
      <protection/>
    </xf>
    <xf numFmtId="201" fontId="89" fillId="0" borderId="20" xfId="460" applyNumberFormat="1" applyFont="1" applyBorder="1" applyAlignment="1" applyProtection="1">
      <alignment vertical="center"/>
      <protection/>
    </xf>
    <xf numFmtId="0" fontId="18" fillId="0" borderId="0" xfId="460" applyFont="1" applyBorder="1" applyAlignment="1" applyProtection="1">
      <alignment vertical="center"/>
      <protection/>
    </xf>
    <xf numFmtId="0" fontId="2" fillId="0" borderId="0" xfId="228" applyFont="1" applyFill="1" applyAlignment="1">
      <alignment vertical="center"/>
      <protection/>
    </xf>
    <xf numFmtId="0" fontId="12" fillId="0" borderId="0" xfId="228" applyFont="1" applyFill="1" applyAlignment="1">
      <alignment vertical="center"/>
      <protection/>
    </xf>
    <xf numFmtId="0" fontId="0" fillId="0" borderId="0" xfId="228" applyFont="1" applyFill="1" applyAlignment="1">
      <alignment vertical="center"/>
      <protection/>
    </xf>
    <xf numFmtId="196" fontId="0" fillId="0" borderId="0" xfId="228" applyNumberFormat="1" applyFont="1" applyFill="1" applyAlignment="1">
      <alignment horizontal="center" vertical="center"/>
      <protection/>
    </xf>
    <xf numFmtId="201" fontId="0" fillId="0" borderId="0" xfId="228" applyNumberFormat="1" applyFont="1" applyFill="1" applyAlignment="1">
      <alignment horizontal="center" vertical="center"/>
      <protection/>
    </xf>
    <xf numFmtId="191" fontId="0" fillId="0" borderId="0" xfId="455" applyNumberFormat="1" applyFont="1" applyFill="1" applyAlignment="1">
      <alignment horizontal="right" vertical="center"/>
      <protection/>
    </xf>
    <xf numFmtId="0" fontId="2" fillId="0" borderId="14" xfId="645" applyFont="1" applyFill="1" applyBorder="1" applyAlignment="1">
      <alignment horizontal="center" vertical="center"/>
      <protection/>
    </xf>
    <xf numFmtId="196" fontId="2" fillId="0" borderId="14" xfId="645" applyNumberFormat="1" applyFont="1" applyFill="1" applyBorder="1" applyAlignment="1">
      <alignment horizontal="center" vertical="center"/>
      <protection/>
    </xf>
    <xf numFmtId="201" fontId="2" fillId="0" borderId="14" xfId="645" applyNumberFormat="1" applyFont="1" applyFill="1" applyBorder="1" applyAlignment="1">
      <alignment horizontal="center" vertical="center"/>
      <protection/>
    </xf>
    <xf numFmtId="0" fontId="2" fillId="0" borderId="14" xfId="228" applyFont="1" applyFill="1" applyBorder="1" applyAlignment="1">
      <alignment horizontal="center" vertical="center" wrapText="1"/>
      <protection/>
    </xf>
    <xf numFmtId="202" fontId="0" fillId="0" borderId="14" xfId="645" applyNumberFormat="1" applyFont="1" applyFill="1" applyBorder="1" applyAlignment="1" applyProtection="1">
      <alignment vertical="center" wrapText="1"/>
      <protection/>
    </xf>
    <xf numFmtId="201" fontId="0" fillId="0" borderId="14" xfId="645" applyNumberFormat="1" applyFont="1" applyFill="1" applyBorder="1" applyAlignment="1" applyProtection="1">
      <alignment horizontal="center" vertical="center"/>
      <protection/>
    </xf>
    <xf numFmtId="199" fontId="0" fillId="0" borderId="14" xfId="645" applyNumberFormat="1" applyFont="1" applyFill="1" applyBorder="1" applyAlignment="1" applyProtection="1">
      <alignment horizontal="center" vertical="center"/>
      <protection/>
    </xf>
    <xf numFmtId="202" fontId="0" fillId="0" borderId="14" xfId="645" applyNumberFormat="1" applyFont="1" applyFill="1" applyBorder="1" applyAlignment="1" applyProtection="1">
      <alignment horizontal="left" vertical="center"/>
      <protection/>
    </xf>
    <xf numFmtId="0" fontId="0" fillId="0" borderId="14" xfId="228" applyFont="1" applyFill="1" applyBorder="1" applyAlignment="1">
      <alignment vertical="center"/>
      <protection/>
    </xf>
    <xf numFmtId="201" fontId="0" fillId="0" borderId="14" xfId="228" applyNumberFormat="1" applyFont="1" applyFill="1" applyBorder="1" applyAlignment="1">
      <alignment horizontal="center" vertical="center"/>
      <protection/>
    </xf>
    <xf numFmtId="0" fontId="0" fillId="0" borderId="0" xfId="455" applyFont="1" applyFill="1" applyAlignment="1">
      <alignment vertical="center"/>
      <protection/>
    </xf>
    <xf numFmtId="0" fontId="0" fillId="0" borderId="14" xfId="455" applyNumberFormat="1" applyFont="1" applyFill="1" applyBorder="1" applyAlignment="1" applyProtection="1">
      <alignment horizontal="left" vertical="center" indent="2"/>
      <protection/>
    </xf>
    <xf numFmtId="190" fontId="0" fillId="0" borderId="14" xfId="455" applyNumberFormat="1" applyFont="1" applyFill="1" applyBorder="1" applyAlignment="1" applyProtection="1">
      <alignment horizontal="center" vertical="center"/>
      <protection/>
    </xf>
    <xf numFmtId="190" fontId="0" fillId="0" borderId="14" xfId="0" applyNumberFormat="1" applyFont="1" applyFill="1" applyBorder="1" applyAlignment="1">
      <alignment horizontal="center" vertical="center"/>
    </xf>
    <xf numFmtId="197" fontId="0" fillId="0" borderId="14" xfId="0" applyNumberFormat="1" applyFont="1" applyFill="1" applyBorder="1" applyAlignment="1" applyProtection="1">
      <alignment horizontal="center" vertical="center" shrinkToFit="1"/>
      <protection/>
    </xf>
    <xf numFmtId="197" fontId="0" fillId="0" borderId="14" xfId="0" applyNumberFormat="1" applyFont="1" applyFill="1" applyBorder="1" applyAlignment="1" applyProtection="1">
      <alignment horizontal="center" vertical="center"/>
      <protection/>
    </xf>
    <xf numFmtId="197" fontId="24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455" applyNumberFormat="1" applyFont="1" applyFill="1" applyBorder="1" applyAlignment="1" applyProtection="1">
      <alignment horizontal="left" vertical="center" indent="2"/>
      <protection/>
    </xf>
    <xf numFmtId="190" fontId="0" fillId="0" borderId="21" xfId="455" applyNumberFormat="1" applyFont="1" applyFill="1" applyBorder="1" applyAlignment="1" applyProtection="1">
      <alignment horizontal="center" vertical="center"/>
      <protection/>
    </xf>
    <xf numFmtId="190" fontId="0" fillId="0" borderId="21" xfId="0" applyNumberFormat="1" applyFont="1" applyFill="1" applyBorder="1" applyAlignment="1">
      <alignment horizontal="center" vertical="center"/>
    </xf>
    <xf numFmtId="197" fontId="0" fillId="0" borderId="21" xfId="455" applyNumberFormat="1" applyFont="1" applyFill="1" applyBorder="1" applyAlignment="1" applyProtection="1">
      <alignment horizontal="center" vertical="center"/>
      <protection/>
    </xf>
    <xf numFmtId="0" fontId="2" fillId="0" borderId="22" xfId="455" applyFont="1" applyFill="1" applyBorder="1" applyAlignment="1">
      <alignment horizontal="left" vertical="center" indent="1"/>
      <protection/>
    </xf>
    <xf numFmtId="197" fontId="0" fillId="0" borderId="22" xfId="455" applyNumberFormat="1" applyFill="1" applyBorder="1" applyAlignment="1">
      <alignment horizontal="center" vertical="center"/>
      <protection/>
    </xf>
    <xf numFmtId="197" fontId="0" fillId="0" borderId="22" xfId="455" applyNumberFormat="1" applyFont="1" applyFill="1" applyBorder="1" applyAlignment="1">
      <alignment horizontal="center" vertical="center"/>
      <protection/>
    </xf>
    <xf numFmtId="190" fontId="0" fillId="0" borderId="22" xfId="455" applyNumberFormat="1" applyFont="1" applyFill="1" applyBorder="1" applyAlignment="1" applyProtection="1">
      <alignment horizontal="center" vertical="center"/>
      <protection/>
    </xf>
    <xf numFmtId="0" fontId="0" fillId="0" borderId="14" xfId="455" applyFont="1" applyFill="1" applyBorder="1" applyAlignment="1">
      <alignment horizontal="left" vertical="center" indent="1"/>
      <protection/>
    </xf>
    <xf numFmtId="190" fontId="0" fillId="0" borderId="14" xfId="34" applyNumberFormat="1" applyFont="1" applyFill="1" applyBorder="1" applyAlignment="1">
      <alignment horizontal="center" vertical="center"/>
    </xf>
    <xf numFmtId="197" fontId="0" fillId="0" borderId="14" xfId="455" applyNumberFormat="1" applyFill="1" applyBorder="1" applyAlignment="1">
      <alignment horizontal="center" vertical="center"/>
      <protection/>
    </xf>
    <xf numFmtId="0" fontId="2" fillId="0" borderId="14" xfId="455" applyFont="1" applyFill="1" applyBorder="1" applyAlignment="1">
      <alignment horizontal="left" vertical="center" indent="1"/>
      <protection/>
    </xf>
    <xf numFmtId="197" fontId="0" fillId="0" borderId="14" xfId="455" applyNumberFormat="1" applyFont="1" applyFill="1" applyBorder="1" applyAlignment="1">
      <alignment horizontal="center" vertical="center"/>
      <protection/>
    </xf>
    <xf numFmtId="0" fontId="0" fillId="0" borderId="14" xfId="455" applyFont="1" applyFill="1" applyBorder="1" applyAlignment="1">
      <alignment horizontal="left" vertical="center" indent="2"/>
      <protection/>
    </xf>
    <xf numFmtId="0" fontId="0" fillId="0" borderId="14" xfId="455" applyNumberFormat="1" applyFont="1" applyFill="1" applyBorder="1" applyAlignment="1">
      <alignment horizontal="center" vertical="center" wrapText="1"/>
      <protection/>
    </xf>
    <xf numFmtId="0" fontId="0" fillId="0" borderId="14" xfId="455" applyFill="1" applyBorder="1" applyAlignment="1">
      <alignment horizontal="center" vertical="center"/>
      <protection/>
    </xf>
    <xf numFmtId="0" fontId="0" fillId="0" borderId="14" xfId="455" applyNumberFormat="1" applyFont="1" applyFill="1" applyBorder="1" applyAlignment="1" applyProtection="1">
      <alignment horizontal="center" vertical="center"/>
      <protection/>
    </xf>
    <xf numFmtId="197" fontId="0" fillId="0" borderId="0" xfId="455" applyNumberFormat="1" applyFont="1" applyFill="1" applyBorder="1" applyAlignment="1" applyProtection="1">
      <alignment horizontal="right" vertical="center"/>
      <protection/>
    </xf>
    <xf numFmtId="191" fontId="0" fillId="0" borderId="0" xfId="39" applyNumberFormat="1" applyFont="1" applyFill="1" applyBorder="1" applyAlignment="1" applyProtection="1">
      <alignment horizontal="right" vertical="center"/>
      <protection/>
    </xf>
    <xf numFmtId="190" fontId="0" fillId="0" borderId="0" xfId="455" applyNumberFormat="1" applyFont="1" applyFill="1" applyBorder="1" applyAlignment="1" applyProtection="1">
      <alignment horizontal="right" vertical="center"/>
      <protection/>
    </xf>
    <xf numFmtId="0" fontId="0" fillId="0" borderId="23" xfId="455" applyFill="1" applyBorder="1">
      <alignment vertical="center"/>
      <protection/>
    </xf>
    <xf numFmtId="191" fontId="0" fillId="0" borderId="0" xfId="39" applyNumberFormat="1" applyFont="1" applyFill="1" applyAlignment="1">
      <alignment vertical="center"/>
    </xf>
    <xf numFmtId="201" fontId="0" fillId="0" borderId="0" xfId="455" applyNumberFormat="1" applyFill="1" applyBorder="1" applyAlignment="1">
      <alignment horizontal="center" vertical="center"/>
      <protection/>
    </xf>
    <xf numFmtId="0" fontId="2" fillId="0" borderId="0" xfId="644" applyFont="1" applyFill="1" applyAlignment="1">
      <alignment vertical="center"/>
      <protection/>
    </xf>
    <xf numFmtId="0" fontId="25" fillId="0" borderId="0" xfId="644" applyFont="1" applyFill="1" applyAlignment="1">
      <alignment vertical="center"/>
      <protection/>
    </xf>
    <xf numFmtId="0" fontId="0" fillId="47" borderId="0" xfId="644" applyFont="1" applyFill="1" applyAlignment="1">
      <alignment vertical="center"/>
      <protection/>
    </xf>
    <xf numFmtId="0" fontId="2" fillId="46" borderId="14" xfId="644" applyFont="1" applyFill="1" applyBorder="1" applyAlignment="1">
      <alignment horizontal="center" vertical="center"/>
      <protection/>
    </xf>
    <xf numFmtId="190" fontId="2" fillId="46" borderId="14" xfId="644" applyNumberFormat="1" applyFont="1" applyFill="1" applyBorder="1" applyAlignment="1">
      <alignment horizontal="center" vertical="center"/>
      <protection/>
    </xf>
    <xf numFmtId="0" fontId="2" fillId="0" borderId="14" xfId="644" applyFont="1" applyFill="1" applyBorder="1" applyAlignment="1">
      <alignment horizontal="left" vertical="center" wrapText="1" indent="1"/>
      <protection/>
    </xf>
    <xf numFmtId="190" fontId="0" fillId="0" borderId="14" xfId="644" applyNumberFormat="1" applyFont="1" applyFill="1" applyBorder="1" applyAlignment="1">
      <alignment horizontal="center" vertical="center"/>
      <protection/>
    </xf>
    <xf numFmtId="9" fontId="0" fillId="0" borderId="14" xfId="644" applyNumberFormat="1" applyFont="1" applyFill="1" applyBorder="1" applyAlignment="1">
      <alignment horizontal="center" vertical="center"/>
      <protection/>
    </xf>
    <xf numFmtId="197" fontId="0" fillId="0" borderId="14" xfId="39" applyNumberFormat="1" applyFont="1" applyFill="1" applyBorder="1" applyAlignment="1">
      <alignment horizontal="center" vertical="center"/>
    </xf>
    <xf numFmtId="0" fontId="2" fillId="0" borderId="14" xfId="644" applyFont="1" applyFill="1" applyBorder="1" applyAlignment="1">
      <alignment horizontal="left" vertical="center" indent="1"/>
      <protection/>
    </xf>
    <xf numFmtId="0" fontId="0" fillId="0" borderId="14" xfId="644" applyFont="1" applyFill="1" applyBorder="1" applyAlignment="1">
      <alignment horizontal="left" vertical="center" indent="2"/>
      <protection/>
    </xf>
    <xf numFmtId="9" fontId="0" fillId="45" borderId="14" xfId="644" applyNumberFormat="1" applyFont="1" applyFill="1" applyBorder="1" applyAlignment="1">
      <alignment horizontal="center" vertical="center"/>
      <protection/>
    </xf>
    <xf numFmtId="10" fontId="0" fillId="45" borderId="14" xfId="39" applyNumberFormat="1" applyFont="1" applyFill="1" applyBorder="1" applyAlignment="1">
      <alignment horizontal="center" vertical="center"/>
    </xf>
    <xf numFmtId="190" fontId="0" fillId="0" borderId="14" xfId="27" applyNumberFormat="1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644" applyFont="1" applyFill="1" applyBorder="1" applyAlignment="1">
      <alignment horizontal="left" vertical="center" indent="1"/>
      <protection/>
    </xf>
    <xf numFmtId="10" fontId="0" fillId="0" borderId="14" xfId="644" applyNumberFormat="1" applyFont="1" applyFill="1" applyBorder="1" applyAlignment="1">
      <alignment horizontal="center" vertical="center"/>
      <protection/>
    </xf>
    <xf numFmtId="190" fontId="0" fillId="0" borderId="0" xfId="646" applyNumberFormat="1" applyFont="1" applyFill="1" applyBorder="1" applyAlignment="1">
      <alignment horizontal="center" vertical="center"/>
      <protection/>
    </xf>
    <xf numFmtId="0" fontId="0" fillId="47" borderId="0" xfId="455" applyFill="1">
      <alignment vertical="center"/>
      <protection/>
    </xf>
    <xf numFmtId="197" fontId="10" fillId="0" borderId="0" xfId="455" applyNumberFormat="1" applyFont="1" applyFill="1">
      <alignment vertical="center"/>
      <protection/>
    </xf>
    <xf numFmtId="191" fontId="10" fillId="0" borderId="0" xfId="455" applyNumberFormat="1" applyFont="1" applyFill="1">
      <alignment vertical="center"/>
      <protection/>
    </xf>
    <xf numFmtId="197" fontId="0" fillId="0" borderId="14" xfId="34" applyNumberFormat="1" applyFont="1" applyFill="1" applyBorder="1" applyAlignment="1" applyProtection="1">
      <alignment horizontal="center" vertical="center"/>
      <protection/>
    </xf>
    <xf numFmtId="197" fontId="0" fillId="0" borderId="14" xfId="0" applyNumberFormat="1" applyFont="1" applyFill="1" applyBorder="1" applyAlignment="1">
      <alignment horizontal="center" vertical="center"/>
    </xf>
    <xf numFmtId="190" fontId="0" fillId="0" borderId="14" xfId="455" applyNumberFormat="1" applyFont="1" applyFill="1" applyBorder="1" applyAlignment="1">
      <alignment horizontal="center" vertical="center"/>
      <protection/>
    </xf>
    <xf numFmtId="0" fontId="0" fillId="0" borderId="14" xfId="455" applyNumberFormat="1" applyFont="1" applyFill="1" applyBorder="1" applyAlignment="1">
      <alignment horizontal="center" vertical="center"/>
      <protection/>
    </xf>
    <xf numFmtId="0" fontId="0" fillId="0" borderId="14" xfId="455" applyFont="1" applyFill="1" applyBorder="1" applyAlignment="1">
      <alignment horizontal="center" vertical="center"/>
      <protection/>
    </xf>
    <xf numFmtId="190" fontId="0" fillId="0" borderId="14" xfId="34" applyNumberFormat="1" applyFont="1" applyFill="1" applyBorder="1" applyAlignment="1" applyProtection="1">
      <alignment horizontal="center" vertical="center"/>
      <protection/>
    </xf>
    <xf numFmtId="197" fontId="0" fillId="47" borderId="0" xfId="455" applyNumberFormat="1" applyFill="1">
      <alignment vertical="center"/>
      <protection/>
    </xf>
    <xf numFmtId="0" fontId="0" fillId="47" borderId="23" xfId="455" applyFill="1" applyBorder="1">
      <alignment vertical="center"/>
      <protection/>
    </xf>
    <xf numFmtId="10" fontId="0" fillId="0" borderId="0" xfId="644" applyNumberFormat="1" applyFont="1" applyFill="1" applyAlignment="1">
      <alignment vertical="center"/>
      <protection/>
    </xf>
    <xf numFmtId="10" fontId="0" fillId="0" borderId="0" xfId="455" applyNumberFormat="1" applyFill="1">
      <alignment vertical="center"/>
      <protection/>
    </xf>
    <xf numFmtId="190" fontId="91" fillId="0" borderId="0" xfId="644" applyNumberFormat="1" applyFont="1" applyFill="1" applyAlignment="1">
      <alignment vertical="center"/>
      <protection/>
    </xf>
    <xf numFmtId="190" fontId="0" fillId="47" borderId="0" xfId="644" applyNumberFormat="1" applyFont="1" applyFill="1" applyAlignment="1">
      <alignment vertical="center"/>
      <protection/>
    </xf>
    <xf numFmtId="0" fontId="92" fillId="0" borderId="0" xfId="644" applyFont="1" applyFill="1" applyAlignment="1">
      <alignment horizontal="center" vertical="top"/>
      <protection/>
    </xf>
    <xf numFmtId="0" fontId="93" fillId="46" borderId="14" xfId="644" applyFont="1" applyFill="1" applyBorder="1" applyAlignment="1">
      <alignment horizontal="center" vertical="center"/>
      <protection/>
    </xf>
    <xf numFmtId="190" fontId="2" fillId="0" borderId="0" xfId="644" applyNumberFormat="1" applyFont="1" applyFill="1" applyAlignment="1">
      <alignment horizontal="center" vertical="center"/>
      <protection/>
    </xf>
    <xf numFmtId="191" fontId="2" fillId="0" borderId="0" xfId="455" applyNumberFormat="1" applyFont="1" applyFill="1" applyBorder="1" applyAlignment="1" applyProtection="1">
      <alignment horizontal="center" vertical="center" wrapText="1"/>
      <protection/>
    </xf>
    <xf numFmtId="10" fontId="0" fillId="0" borderId="0" xfId="39" applyNumberFormat="1" applyFont="1" applyFill="1" applyBorder="1" applyAlignment="1">
      <alignment horizontal="center" vertical="center"/>
    </xf>
    <xf numFmtId="10" fontId="0" fillId="0" borderId="0" xfId="27" applyNumberFormat="1" applyFont="1" applyFill="1" applyBorder="1" applyAlignment="1">
      <alignment horizontal="center" vertical="center"/>
    </xf>
    <xf numFmtId="0" fontId="0" fillId="0" borderId="0" xfId="27" applyNumberFormat="1" applyFont="1" applyFill="1" applyBorder="1" applyAlignment="1">
      <alignment horizontal="center" vertical="center"/>
    </xf>
  </cellXfs>
  <cellStyles count="952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40% - 强调文字颜色 3" xfId="31"/>
    <cellStyle name="差" xfId="32"/>
    <cellStyle name="差_市辖区测算-新科目（20080626）" xfId="33"/>
    <cellStyle name="Comma" xfId="34"/>
    <cellStyle name="60% - 强调文字颜色 3" xfId="35"/>
    <cellStyle name="差_缺口县区测算(财政部标准)" xfId="36"/>
    <cellStyle name="Accent2 - 60%" xfId="37"/>
    <cellStyle name="Hyperlink" xfId="38"/>
    <cellStyle name="Percent" xfId="39"/>
    <cellStyle name="Followed Hyperlink" xfId="40"/>
    <cellStyle name="差_安徽 缺口县区测算(地方填报)1_财力性转移支付2010年预算参考数" xfId="41"/>
    <cellStyle name="注释" xfId="42"/>
    <cellStyle name="60% - 强调文字颜色 2" xfId="43"/>
    <cellStyle name="标题 4" xfId="44"/>
    <cellStyle name="警告文本" xfId="45"/>
    <cellStyle name="_ET_STYLE_NoName_00_" xfId="46"/>
    <cellStyle name="常规 5 2" xfId="47"/>
    <cellStyle name="标题" xfId="48"/>
    <cellStyle name="差_2006年28四川" xfId="49"/>
    <cellStyle name="解释性文本" xfId="50"/>
    <cellStyle name="标题 1" xfId="51"/>
    <cellStyle name="差_测算结果汇总_财力性转移支付2010年预算参考数" xfId="52"/>
    <cellStyle name="百分比 4" xfId="53"/>
    <cellStyle name="标题 2" xfId="54"/>
    <cellStyle name="差_农林水和城市维护标准支出20080505－县区合计_财力性转移支付2010年预算参考数" xfId="55"/>
    <cellStyle name="差_核定人数下发表" xfId="56"/>
    <cellStyle name="百分比 5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常规 5 17" xfId="62"/>
    <cellStyle name="常规 5 22" xfId="63"/>
    <cellStyle name="输出" xfId="64"/>
    <cellStyle name="常规 26" xfId="65"/>
    <cellStyle name="Input" xfId="66"/>
    <cellStyle name="计算" xfId="67"/>
    <cellStyle name="差_2007一般预算支出口径剔除表" xfId="68"/>
    <cellStyle name="40% - 强调文字颜色 4 2" xfId="69"/>
    <cellStyle name="检查单元格" xfId="70"/>
    <cellStyle name="20% - 强调文字颜色 6" xfId="71"/>
    <cellStyle name="Currency [0]" xfId="72"/>
    <cellStyle name="强调文字颜色 2" xfId="73"/>
    <cellStyle name="链接单元格" xfId="74"/>
    <cellStyle name="汇总" xfId="75"/>
    <cellStyle name="差_Book2" xfId="76"/>
    <cellStyle name="差_平邑_财力性转移支付2010年预算参考数" xfId="77"/>
    <cellStyle name="好" xfId="78"/>
    <cellStyle name="Heading 3" xfId="79"/>
    <cellStyle name="差_教育(按照总人口测算）—20080416_县市旗测算-新科目（含人口规模效应）_财力性转移支付2010年预算参考数" xfId="80"/>
    <cellStyle name="适中" xfId="81"/>
    <cellStyle name="20% - 强调文字颜色 5" xfId="82"/>
    <cellStyle name="强调文字颜色 1" xfId="83"/>
    <cellStyle name="差_行政（人员）_县市旗测算-新科目（含人口规模效应）" xfId="84"/>
    <cellStyle name="20% - 强调文字颜色 1" xfId="85"/>
    <cellStyle name="20% - Accent2" xfId="86"/>
    <cellStyle name="40% - 强调文字颜色 1" xfId="87"/>
    <cellStyle name="差_县市旗测算-新科目（20080626）_不含人员经费系数" xfId="88"/>
    <cellStyle name="20% - 强调文字颜色 2" xfId="89"/>
    <cellStyle name="差_县市旗测算-新科目（20080626）_民生政策最低支出需求" xfId="90"/>
    <cellStyle name="20% - Accent3" xfId="91"/>
    <cellStyle name="40% - 强调文字颜色 2" xfId="92"/>
    <cellStyle name="差_教育(按照总人口测算）—20080416_不含人员经费系数_财力性转移支付2010年预算参考数" xfId="93"/>
    <cellStyle name="强调文字颜色 3" xfId="94"/>
    <cellStyle name="差_其他部门(按照总人口测算）—20080416_不含人员经费系数_财力性转移支付2010年预算参考数" xfId="95"/>
    <cellStyle name="差_2006年34青海_财力性转移支付2010年预算参考数" xfId="96"/>
    <cellStyle name="强调文字颜色 4" xfId="97"/>
    <cellStyle name="20% - 强调文字颜色 4" xfId="98"/>
    <cellStyle name="好_11大理_财力性转移支付2010年预算参考数" xfId="99"/>
    <cellStyle name="20% - Accent5" xfId="100"/>
    <cellStyle name="40% - 强调文字颜色 4" xfId="101"/>
    <cellStyle name="强调文字颜色 5" xfId="102"/>
    <cellStyle name="差_行政公检法测算_县市旗测算-新科目（含人口规模效应）" xfId="103"/>
    <cellStyle name="差_其他部门(按照总人口测算）—20080416_县市旗测算-新科目（含人口规模效应）_财力性转移支付2010年预算参考数" xfId="104"/>
    <cellStyle name="差_2006年30云南" xfId="105"/>
    <cellStyle name="20% - Accent6" xfId="106"/>
    <cellStyle name="?鹎%U龡&amp;H齲_x0001_C铣_x0014__x0007__x0001__x0001_" xfId="107"/>
    <cellStyle name="40% - 强调文字颜色 5" xfId="108"/>
    <cellStyle name="差_行政(燃修费)_民生政策最低支出需求" xfId="109"/>
    <cellStyle name="差_市辖区测算20080510_民生政策最低支出需求_财力性转移支付2010年预算参考数" xfId="110"/>
    <cellStyle name="差_分县成本差异系数_民生政策最低支出需求_财力性转移支付2010年预算参考数" xfId="111"/>
    <cellStyle name="差_2006年全省财力计算表（中央、决算）" xfId="112"/>
    <cellStyle name="60% - 强调文字颜色 5" xfId="113"/>
    <cellStyle name="强调文字颜色 6" xfId="114"/>
    <cellStyle name="差_2_财力性转移支付2010年预算参考数" xfId="115"/>
    <cellStyle name="40% - 强调文字颜色 6" xfId="116"/>
    <cellStyle name="60% - 强调文字颜色 6" xfId="117"/>
    <cellStyle name="差_2008年全省汇总收支计算表_财力性转移支付2010年预算参考数" xfId="118"/>
    <cellStyle name="20% - Accent1" xfId="119"/>
    <cellStyle name="Accent1 - 20%" xfId="120"/>
    <cellStyle name="20% - 强调文字颜色 2 2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好_第五部分(才淼、饶永宏）" xfId="142"/>
    <cellStyle name="常规 5 10" xfId="143"/>
    <cellStyle name="40% - Accent6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常规 4_2008年横排表0721" xfId="149"/>
    <cellStyle name="差_行政公检法测算_不含人员经费系数_财力性转移支付2010年预算参考数" xfId="150"/>
    <cellStyle name="差_行政公检法测算_不含人员经费系数" xfId="151"/>
    <cellStyle name="差_03昭通" xfId="152"/>
    <cellStyle name="40% - 强调文字颜色 6 2" xfId="153"/>
    <cellStyle name="60% - Accent1" xfId="154"/>
    <cellStyle name="Comma_1995" xfId="155"/>
    <cellStyle name="常规 2 2" xfId="156"/>
    <cellStyle name="差_同德" xfId="157"/>
    <cellStyle name="差_市辖区测算20080510_县市旗测算-新科目（含人口规模效应）_财力性转移支付2010年预算参考数" xfId="158"/>
    <cellStyle name="60% - Accent2" xfId="159"/>
    <cellStyle name="常规 2 3" xfId="160"/>
    <cellStyle name="60% - Accent3" xfId="161"/>
    <cellStyle name="差_县区合并测算20080421_县市旗测算-新科目（含人口规模效应）_财力性转移支付2010年预算参考数" xfId="162"/>
    <cellStyle name="60% - Accent4" xfId="163"/>
    <cellStyle name="强调文字颜色 4 2" xfId="164"/>
    <cellStyle name="60% - Accent5" xfId="165"/>
    <cellStyle name="60% - Accent6" xfId="166"/>
    <cellStyle name="Heading 4" xfId="167"/>
    <cellStyle name="60% - 强调文字颜色 1 2" xfId="168"/>
    <cellStyle name="好_县市旗测算20080508_不含人员经费系数_财力性转移支付2010年预算参考数" xfId="169"/>
    <cellStyle name="差_34青海_财力性转移支付2010年预算参考数" xfId="170"/>
    <cellStyle name="常规 5" xfId="171"/>
    <cellStyle name="差_文体广播事业(按照总人口测算）—20080416_民生政策最低支出需求_财力性转移支付2010年预算参考数" xfId="172"/>
    <cellStyle name="60% - 强调文字颜色 2 2" xfId="173"/>
    <cellStyle name="60% - 强调文字颜色 3 2" xfId="174"/>
    <cellStyle name="Neutral" xfId="175"/>
    <cellStyle name="60% - 强调文字颜色 4 2" xfId="176"/>
    <cellStyle name="差_行政公检法测算_民生政策最低支出需求_财力性转移支付2010年预算参考数" xfId="177"/>
    <cellStyle name="60% - 强调文字颜色 5 2" xfId="178"/>
    <cellStyle name="60% - 强调文字颜色 6 2" xfId="179"/>
    <cellStyle name="Accent1" xfId="180"/>
    <cellStyle name="Accent1 - 40%" xfId="181"/>
    <cellStyle name="差_县市旗测算20080508_民生政策最低支出需求" xfId="182"/>
    <cellStyle name="Accent1 - 60%" xfId="183"/>
    <cellStyle name="差_人员工资和公用经费3" xfId="184"/>
    <cellStyle name="常规 5 73" xfId="185"/>
    <cellStyle name="常规 5 68" xfId="186"/>
    <cellStyle name="Accent1_2006年33甘肃" xfId="187"/>
    <cellStyle name="Accent2" xfId="188"/>
    <cellStyle name="Accent2 - 20%" xfId="189"/>
    <cellStyle name="Accent2_2006年33甘肃" xfId="190"/>
    <cellStyle name="Accent3" xfId="191"/>
    <cellStyle name="Accent3 - 20%" xfId="192"/>
    <cellStyle name="差_县市旗测算20080508_民生政策最低支出需求_财力性转移支付2010年预算参考数" xfId="193"/>
    <cellStyle name="Accent3 - 40%" xfId="194"/>
    <cellStyle name="Accent3 - 60%" xfId="195"/>
    <cellStyle name="差_县市旗测算-新科目（20080627）" xfId="196"/>
    <cellStyle name="差_县市旗测算20080508_县市旗测算-新科目（含人口规模效应）_财力性转移支付2010年预算参考数" xfId="197"/>
    <cellStyle name="Accent3_2006年33甘肃" xfId="198"/>
    <cellStyle name="Accent4" xfId="199"/>
    <cellStyle name="差_2006年22湖南_财力性转移支付2010年预算参考数" xfId="200"/>
    <cellStyle name="Accent4 - 20%" xfId="201"/>
    <cellStyle name="常规_046-2010年土地出让金、四项收费、新增地全年预计----------------" xfId="202"/>
    <cellStyle name="Accent4 - 40%" xfId="203"/>
    <cellStyle name="差_安徽 缺口县区测算(地方填报)1" xfId="204"/>
    <cellStyle name="好_行政(燃修费)" xfId="205"/>
    <cellStyle name="Accent4 - 60%" xfId="206"/>
    <cellStyle name="差_县区合并测算20080423(按照各省比重）_县市旗测算-新科目（含人口规模效应）_财力性转移支付2010年预算参考数" xfId="207"/>
    <cellStyle name="Accent5" xfId="208"/>
    <cellStyle name="Accent5 - 20%" xfId="209"/>
    <cellStyle name="好_不含人员经费系数_财力性转移支付2010年预算参考数" xfId="210"/>
    <cellStyle name="Accent5 - 40%" xfId="211"/>
    <cellStyle name="常规 12" xfId="212"/>
    <cellStyle name="Accent5 - 60%" xfId="213"/>
    <cellStyle name="差_2006年28四川_财力性转移支付2010年预算参考数" xfId="214"/>
    <cellStyle name="Accent6" xfId="215"/>
    <cellStyle name="Accent6 - 20%" xfId="216"/>
    <cellStyle name="差_07临沂" xfId="217"/>
    <cellStyle name="Accent6 - 40%" xfId="218"/>
    <cellStyle name="Accent6 - 60%" xfId="219"/>
    <cellStyle name="差_数据--基础数据--预算组--2015年人代会预算部分--2015.01.20--人代会前第6稿--按姚局意见改--调市级项级明细" xfId="220"/>
    <cellStyle name="Accent6_2006年33甘肃" xfId="221"/>
    <cellStyle name="常规 5 19" xfId="222"/>
    <cellStyle name="常规 5 24" xfId="223"/>
    <cellStyle name="Bad" xfId="224"/>
    <cellStyle name="好_缺口县区测算(按2007支出增长25%测算)" xfId="225"/>
    <cellStyle name="Calc Currency (0)" xfId="226"/>
    <cellStyle name="差_数据--基础数据--预算组--2015年人代会预算部分--2015.01.20--人代会前第6稿--按姚局意见改--调市级项级明细_天津市2017年预算公开表样" xfId="227"/>
    <cellStyle name="常规_表二---电子版" xfId="228"/>
    <cellStyle name="差_530623_2006年县级财政报表附表" xfId="229"/>
    <cellStyle name="Calculation" xfId="230"/>
    <cellStyle name="常规 15" xfId="231"/>
    <cellStyle name="常规 20" xfId="232"/>
    <cellStyle name="Check Cell" xfId="233"/>
    <cellStyle name="ColLevel_0" xfId="234"/>
    <cellStyle name="差_数据--基础数据--预算组--2015年人代会预算部分--2015.01.20--人代会前第6稿--按姚局意见改--调市级项级明细_西青区2016年政府预算公开表" xfId="235"/>
    <cellStyle name="Comma [0]" xfId="236"/>
    <cellStyle name="통화_BOILER-CO1" xfId="237"/>
    <cellStyle name="comma zerodec" xfId="238"/>
    <cellStyle name="Currency_1995" xfId="239"/>
    <cellStyle name="差_河南 缺口县区测算(地方填报白)" xfId="240"/>
    <cellStyle name="常规 13" xfId="241"/>
    <cellStyle name="Currency1" xfId="242"/>
    <cellStyle name="差_一般预算支出口径剔除表_财力性转移支付2010年预算参考数" xfId="243"/>
    <cellStyle name="Date" xfId="244"/>
    <cellStyle name="Dollar (zero dec)" xfId="245"/>
    <cellStyle name="差_1110洱源县" xfId="246"/>
    <cellStyle name="Explanatory Text" xfId="247"/>
    <cellStyle name="差_文体广播事业(按照总人口测算）—20080416_不含人员经费系数" xfId="248"/>
    <cellStyle name="Fixed" xfId="249"/>
    <cellStyle name="Good" xfId="250"/>
    <cellStyle name="常规 10" xfId="251"/>
    <cellStyle name="差_行政公检法测算" xfId="252"/>
    <cellStyle name="标题 2 2" xfId="253"/>
    <cellStyle name="Grey" xfId="254"/>
    <cellStyle name="Header1" xfId="255"/>
    <cellStyle name="Header2" xfId="256"/>
    <cellStyle name="Heading 1" xfId="257"/>
    <cellStyle name="HEADING1" xfId="258"/>
    <cellStyle name="HEADING2" xfId="259"/>
    <cellStyle name="Input [yellow]" xfId="260"/>
    <cellStyle name="好_行政(燃修费)_不含人员经费系数_财力性转移支付2010年预算参考数" xfId="261"/>
    <cellStyle name="Input_20121229 提供执行转移支付" xfId="262"/>
    <cellStyle name="差_09黑龙江_财力性转移支付2010年预算参考数" xfId="263"/>
    <cellStyle name="归盒啦_95" xfId="264"/>
    <cellStyle name="Linked Cell" xfId="265"/>
    <cellStyle name="好_2007年一般预算支出剔除_财力性转移支付2010年预算参考数" xfId="266"/>
    <cellStyle name="差_27重庆" xfId="267"/>
    <cellStyle name="no dec" xfId="268"/>
    <cellStyle name="Norma,_laroux_4_营业在建 (2)_E21" xfId="269"/>
    <cellStyle name="Normal_#10-Headcount" xfId="270"/>
    <cellStyle name="差_县区合并测算20080423(按照各省比重）_不含人员经费系数" xfId="271"/>
    <cellStyle name="Note" xfId="272"/>
    <cellStyle name="Output" xfId="273"/>
    <cellStyle name="Percent [2]" xfId="274"/>
    <cellStyle name="差_缺口县区测算(按核定人数)_财力性转移支付2010年预算参考数" xfId="275"/>
    <cellStyle name="Percent_laroux" xfId="276"/>
    <cellStyle name="RowLevel_0" xfId="277"/>
    <cellStyle name="常规 2" xfId="278"/>
    <cellStyle name="Title" xfId="279"/>
    <cellStyle name="好_农林水和城市维护标准支出20080505－县区合计_不含人员经费系数" xfId="280"/>
    <cellStyle name="Total" xfId="281"/>
    <cellStyle name="Warning Text" xfId="282"/>
    <cellStyle name="差_12滨州_财力性转移支付2010年预算参考数" xfId="283"/>
    <cellStyle name="百分比 2" xfId="284"/>
    <cellStyle name="差_县市旗测算-新科目（20080626）_县市旗测算-新科目（含人口规模效应）_财力性转移支付2010年预算参考数" xfId="285"/>
    <cellStyle name="百分比 3" xfId="286"/>
    <cellStyle name="差_2007年收支情况及2008年收支预计表(汇总表)_财力性转移支付2010年预算参考数" xfId="287"/>
    <cellStyle name="标题 1 2" xfId="288"/>
    <cellStyle name="差_文体广播事业(按照总人口测算）—20080416_财力性转移支付2010年预算参考数" xfId="289"/>
    <cellStyle name="标题 3 2" xfId="290"/>
    <cellStyle name="差_农林水和城市维护标准支出20080505－县区合计_县市旗测算-新科目（含人口规模效应）" xfId="291"/>
    <cellStyle name="差_30云南" xfId="292"/>
    <cellStyle name="差_数据--基础数据--预算组--2015年人代会预算部分--2015.01.20--人代会前第6稿--按姚局意见改--调市级项级明细_2015年决算公开表" xfId="293"/>
    <cellStyle name="千位分隔 3" xfId="294"/>
    <cellStyle name="标题 4 2" xfId="295"/>
    <cellStyle name="差_青海 缺口县区测算(地方填报)" xfId="296"/>
    <cellStyle name="好_第一部分：综合全" xfId="297"/>
    <cellStyle name="标题 5" xfId="298"/>
    <cellStyle name="差_丽江汇总" xfId="299"/>
    <cellStyle name="表标题" xfId="300"/>
    <cellStyle name="差_缺口县区测算(财政部标准)_财力性转移支付2010年预算参考数" xfId="301"/>
    <cellStyle name="差_教育(按照总人口测算）—20080416_不含人员经费系数" xfId="302"/>
    <cellStyle name="差 2" xfId="303"/>
    <cellStyle name="差_2006年27重庆_财力性转移支付2010年预算参考数" xfId="304"/>
    <cellStyle name="差_00省级(打印)" xfId="305"/>
    <cellStyle name="差_文体广播事业(按照总人口测算）—20080416" xfId="306"/>
    <cellStyle name="差_0502通海县" xfId="307"/>
    <cellStyle name="好_河南 缺口县区测算(地方填报白)" xfId="308"/>
    <cellStyle name="差_05潍坊" xfId="309"/>
    <cellStyle name="常规 5 13" xfId="310"/>
    <cellStyle name="差_其他部门(按照总人口测算）—20080416_财力性转移支付2010年预算参考数" xfId="311"/>
    <cellStyle name="差_0605石屏县" xfId="312"/>
    <cellStyle name="差_0605石屏县_财力性转移支付2010年预算参考数" xfId="313"/>
    <cellStyle name="差_09黑龙江" xfId="314"/>
    <cellStyle name="差_1" xfId="315"/>
    <cellStyle name="差_市辖区测算20080510_民生政策最低支出需求" xfId="316"/>
    <cellStyle name="差_数据--基础数据--预算组--2015年人代会预算部分--2015.01.20--人代会前第6稿--按姚局意见改--调市级项级明细_2016年西青区预算公开表" xfId="317"/>
    <cellStyle name="差_分县成本差异系数_民生政策最低支出需求" xfId="318"/>
    <cellStyle name="差_1_财力性转移支付2010年预算参考数" xfId="319"/>
    <cellStyle name="差_1110洱源县_财力性转移支付2010年预算参考数" xfId="320"/>
    <cellStyle name="差_11大理" xfId="321"/>
    <cellStyle name="差_11大理_财力性转移支付2010年预算参考数" xfId="322"/>
    <cellStyle name="差_12滨州" xfId="323"/>
    <cellStyle name="差_云南省2008年转移支付测算——州市本级考核部分及政策性测算" xfId="324"/>
    <cellStyle name="差_14安徽" xfId="325"/>
    <cellStyle name="常规 5 16" xfId="326"/>
    <cellStyle name="常规 5 21" xfId="327"/>
    <cellStyle name="差_云南省2008年转移支付测算——州市本级考核部分及政策性测算_财力性转移支付2010年预算参考数" xfId="328"/>
    <cellStyle name="好_00省级(打印)" xfId="329"/>
    <cellStyle name="差_14安徽_财力性转移支付2010年预算参考数" xfId="330"/>
    <cellStyle name="差_2" xfId="331"/>
    <cellStyle name="差_2006年22湖南" xfId="332"/>
    <cellStyle name="差_2006年27重庆" xfId="333"/>
    <cellStyle name="差_卫生(按照总人口测算）—20080416_县市旗测算-新科目（含人口规模效应）" xfId="334"/>
    <cellStyle name="差_2006年33甘肃" xfId="335"/>
    <cellStyle name="差_其他部门(按照总人口测算）—20080416_不含人员经费系数" xfId="336"/>
    <cellStyle name="差_2006年34青海" xfId="337"/>
    <cellStyle name="差_2006年水利统计指标统计表" xfId="338"/>
    <cellStyle name="差_2006年水利统计指标统计表_财力性转移支付2010年预算参考数" xfId="339"/>
    <cellStyle name="差_2007年收支情况及2008年收支预计表(汇总表)" xfId="340"/>
    <cellStyle name="差_2007年一般预算支出剔除" xfId="341"/>
    <cellStyle name="差_2007年一般预算支出剔除_财力性转移支付2010年预算参考数" xfId="342"/>
    <cellStyle name="差_2007一般预算支出口径剔除表_财力性转移支付2010年预算参考数" xfId="343"/>
    <cellStyle name="差_县区合并测算20080421_县市旗测算-新科目（含人口规模效应）" xfId="344"/>
    <cellStyle name="差_2008计算资料（8月5）" xfId="345"/>
    <cellStyle name="差_2008年全省汇总收支计算表" xfId="346"/>
    <cellStyle name="差_2008年一般预算支出预计" xfId="347"/>
    <cellStyle name="差_2008年预计支出与2007年对比" xfId="348"/>
    <cellStyle name="差_2008年支出核定" xfId="349"/>
    <cellStyle name="差_2008年支出调整" xfId="350"/>
    <cellStyle name="差_2008年支出调整_财力性转移支付2010年预算参考数" xfId="351"/>
    <cellStyle name="好_河南 缺口县区测算(地方填报)" xfId="352"/>
    <cellStyle name="差_2015年社会保险基金预算草案表样（报人大）" xfId="353"/>
    <cellStyle name="差_28四川" xfId="354"/>
    <cellStyle name="好_14安徽_财力性转移支付2010年预算参考数" xfId="355"/>
    <cellStyle name="差_2016年科目0114" xfId="356"/>
    <cellStyle name="差_2016人代会附表（2015-9-11）（姚局）-财经委" xfId="357"/>
    <cellStyle name="差_20河南" xfId="358"/>
    <cellStyle name="差_20河南_财力性转移支付2010年预算参考数" xfId="359"/>
    <cellStyle name="差_不含人员经费系数" xfId="360"/>
    <cellStyle name="好_530623_2006年县级财政报表附表" xfId="361"/>
    <cellStyle name="差_22湖南" xfId="362"/>
    <cellStyle name="差_27重庆_财力性转移支付2010年预算参考数" xfId="363"/>
    <cellStyle name="好_14安徽" xfId="364"/>
    <cellStyle name="差_检验表（调整后）" xfId="365"/>
    <cellStyle name="差_28四川_财力性转移支付2010年预算参考数" xfId="366"/>
    <cellStyle name="差_33甘肃" xfId="367"/>
    <cellStyle name="差_文体广播事业(按照总人口测算）—20080416_民生政策最低支出需求" xfId="368"/>
    <cellStyle name="好_县市旗测算20080508_不含人员经费系数" xfId="369"/>
    <cellStyle name="差_34青海" xfId="370"/>
    <cellStyle name="差_34青海_1" xfId="371"/>
    <cellStyle name="差_34青海_1_财力性转移支付2010年预算参考数" xfId="372"/>
    <cellStyle name="差_530629_2006年县级财政报表附表" xfId="373"/>
    <cellStyle name="差_5334_2006年迪庆县级财政报表附表" xfId="374"/>
    <cellStyle name="差_Book1" xfId="375"/>
    <cellStyle name="差_平邑" xfId="376"/>
    <cellStyle name="差_Book1_财力性转移支付2010年预算参考数" xfId="377"/>
    <cellStyle name="好_文体广播事业(按照总人口测算）—20080416_县市旗测算-新科目（含人口规模效应）" xfId="378"/>
    <cellStyle name="差_Book2_财力性转移支付2010年预算参考数" xfId="379"/>
    <cellStyle name="差_M01-2(州市补助收入)" xfId="380"/>
    <cellStyle name="差_宝坻区" xfId="381"/>
    <cellStyle name="差_报表" xfId="382"/>
    <cellStyle name="常规 11" xfId="383"/>
    <cellStyle name="差_其他部门(按照总人口测算）—20080416_民生政策最低支出需求" xfId="384"/>
    <cellStyle name="差_财政供养人员" xfId="385"/>
    <cellStyle name="差_其他部门(按照总人口测算）—20080416_民生政策最低支出需求_财力性转移支付2010年预算参考数" xfId="386"/>
    <cellStyle name="差_财政供养人员_财力性转移支付2010年预算参考数" xfId="387"/>
    <cellStyle name="差_测算结果" xfId="388"/>
    <cellStyle name="差_测算结果汇总" xfId="389"/>
    <cellStyle name="差_成本差异系数" xfId="390"/>
    <cellStyle name="差_成本差异系数（含人口规模）" xfId="391"/>
    <cellStyle name="差_成本差异系数（含人口规模）_财力性转移支付2010年预算参考数" xfId="392"/>
    <cellStyle name="差_成本差异系数_财力性转移支付2010年预算参考数" xfId="393"/>
    <cellStyle name="差_农林水和城市维护标准支出20080505－县区合计" xfId="394"/>
    <cellStyle name="差_城建部门" xfId="395"/>
    <cellStyle name="差_市辖区测算-新科目（20080626）_民生政策最低支出需求_财力性转移支付2010年预算参考数" xfId="396"/>
    <cellStyle name="差_第五部分(才淼、饶永宏）" xfId="397"/>
    <cellStyle name="差_第一部分：综合全" xfId="398"/>
    <cellStyle name="差_分析缺口率" xfId="399"/>
    <cellStyle name="差_分析缺口率_财力性转移支付2010年预算参考数" xfId="400"/>
    <cellStyle name="差_市辖区测算20080510" xfId="401"/>
    <cellStyle name="差_分县成本差异系数" xfId="402"/>
    <cellStyle name="差_市辖区测算20080510_不含人员经费系数" xfId="403"/>
    <cellStyle name="差_分县成本差异系数_不含人员经费系数" xfId="404"/>
    <cellStyle name="差_市辖区测算20080510_不含人员经费系数_财力性转移支付2010年预算参考数" xfId="405"/>
    <cellStyle name="差_分县成本差异系数_不含人员经费系数_财力性转移支付2010年预算参考数" xfId="406"/>
    <cellStyle name="差_市辖区测算20080510_财力性转移支付2010年预算参考数" xfId="407"/>
    <cellStyle name="差_分县成本差异系数_财力性转移支付2010年预算参考数" xfId="408"/>
    <cellStyle name="差_附表" xfId="409"/>
    <cellStyle name="差_附表_财力性转移支付2010年预算参考数" xfId="410"/>
    <cellStyle name="差_行政(燃修费)" xfId="411"/>
    <cellStyle name="差_行政(燃修费)_不含人员经费系数" xfId="412"/>
    <cellStyle name="差_行政(燃修费)_不含人员经费系数_财力性转移支付2010年预算参考数" xfId="413"/>
    <cellStyle name="差_行政(燃修费)_财力性转移支付2010年预算参考数" xfId="414"/>
    <cellStyle name="差_行政(燃修费)_民生政策最低支出需求_财力性转移支付2010年预算参考数" xfId="415"/>
    <cellStyle name="差_行政(燃修费)_县市旗测算-新科目（含人口规模效应）" xfId="416"/>
    <cellStyle name="常规 11_财力性转移支付2009年预算参考数" xfId="417"/>
    <cellStyle name="差_行政(燃修费)_县市旗测算-新科目（含人口规模效应）_财力性转移支付2010年预算参考数" xfId="418"/>
    <cellStyle name="差_行政（人员）" xfId="419"/>
    <cellStyle name="差_行政（人员）_不含人员经费系数" xfId="420"/>
    <cellStyle name="差_行政（人员）_不含人员经费系数_财力性转移支付2010年预算参考数" xfId="421"/>
    <cellStyle name="差_行政（人员）_财力性转移支付2010年预算参考数" xfId="422"/>
    <cellStyle name="常规 2_004-2010年增消两税返还情况表" xfId="423"/>
    <cellStyle name="差_缺口县区测算(按核定人数)" xfId="424"/>
    <cellStyle name="差_行政（人员）_民生政策最低支出需求" xfId="425"/>
    <cellStyle name="差_行政（人员）_民生政策最低支出需求_财力性转移支付2010年预算参考数" xfId="426"/>
    <cellStyle name="差_行政（人员）_县市旗测算-新科目（含人口规模效应）_财力性转移支付2010年预算参考数" xfId="427"/>
    <cellStyle name="差_行政公检法测算_财力性转移支付2010年预算参考数" xfId="428"/>
    <cellStyle name="差_行政公检法测算_县市旗测算-新科目（含人口规模效应）_财力性转移支付2010年预算参考数" xfId="429"/>
    <cellStyle name="差_河南 缺口县区测算(地方填报)" xfId="430"/>
    <cellStyle name="差_河南 缺口县区测算(地方填报)_财力性转移支付2010年预算参考数" xfId="431"/>
    <cellStyle name="好_市辖区测算-新科目（20080626）_民生政策最低支出需求" xfId="432"/>
    <cellStyle name="差_河南 缺口县区测算(地方填报白)_财力性转移支付2010年预算参考数" xfId="433"/>
    <cellStyle name="差_核定人数对比" xfId="434"/>
    <cellStyle name="差_核定人数对比_财力性转移支付2010年预算参考数" xfId="435"/>
    <cellStyle name="差_核定人数下发表_财力性转移支付2010年预算参考数" xfId="436"/>
    <cellStyle name="差_卫生(按照总人口测算）—20080416_不含人员经费系数_财力性转移支付2010年预算参考数" xfId="437"/>
    <cellStyle name="差_卫生(按照总人口测算）—20080416_不含人员经费系数" xfId="438"/>
    <cellStyle name="好_一般预算支出口径剔除表" xfId="439"/>
    <cellStyle name="差_汇总_财力性转移支付2010年预算参考数" xfId="440"/>
    <cellStyle name="差_汇总" xfId="441"/>
    <cellStyle name="差_汇总表" xfId="442"/>
    <cellStyle name="差_县区合并测算20080421" xfId="443"/>
    <cellStyle name="差_汇总表4" xfId="444"/>
    <cellStyle name="差_县区合并测算20080421_财力性转移支付2010年预算参考数" xfId="445"/>
    <cellStyle name="差_汇总表4_财力性转移支付2010年预算参考数" xfId="446"/>
    <cellStyle name="差_汇总表提前告知区县" xfId="447"/>
    <cellStyle name="差_汇总-县级财政报表附表" xfId="448"/>
    <cellStyle name="差_检验表" xfId="449"/>
    <cellStyle name="差_教育(按照总人口测算）—20080416" xfId="450"/>
    <cellStyle name="差_教育(按照总人口测算）—20080416_财力性转移支付2010年预算参考数" xfId="451"/>
    <cellStyle name="差_教育(按照总人口测算）—20080416_民生政策最低支出需求" xfId="452"/>
    <cellStyle name="好_市辖区测算-新科目（20080626）_不含人员经费系数" xfId="453"/>
    <cellStyle name="差_教育(按照总人口测算）—20080416_民生政策最低支出需求_财力性转移支付2010年预算参考数" xfId="454"/>
    <cellStyle name="常规_（20091202）人代会附表-表样" xfId="455"/>
    <cellStyle name="差_民生政策最低支出需求_财力性转移支付2010年预算参考数" xfId="456"/>
    <cellStyle name="差_教育(按照总人口测算）—20080416_县市旗测算-新科目（含人口规模效应）" xfId="457"/>
    <cellStyle name="差_民生政策最低支出需求" xfId="458"/>
    <cellStyle name="常规 18" xfId="459"/>
    <cellStyle name="常规 23" xfId="460"/>
    <cellStyle name="差_农林水和城市维护标准支出20080505－县区合计_不含人员经费系数" xfId="461"/>
    <cellStyle name="差_总人口" xfId="462"/>
    <cellStyle name="差_山东省民生支出标准" xfId="463"/>
    <cellStyle name="差_农林水和城市维护标准支出20080505－县区合计_不含人员经费系数_财力性转移支付2010年预算参考数" xfId="464"/>
    <cellStyle name="差_总人口_财力性转移支付2010年预算参考数" xfId="465"/>
    <cellStyle name="差_山东省民生支出标准_财力性转移支付2010年预算参考数" xfId="466"/>
    <cellStyle name="差_农林水和城市维护标准支出20080505－县区合计_民生政策最低支出需求" xfId="467"/>
    <cellStyle name="差_卫生(按照总人口测算）—20080416_县市旗测算-新科目（含人口规模效应）_财力性转移支付2010年预算参考数" xfId="468"/>
    <cellStyle name="差_社保处下达区县2015年指标（第二批）" xfId="469"/>
    <cellStyle name="差_人员工资和公用经费2" xfId="470"/>
    <cellStyle name="差_人员工资和公用经费2_财力性转移支付2010年预算参考数" xfId="471"/>
    <cellStyle name="差_农林水和城市维护标准支出20080505－县区合计_民生政策最低支出需求_财力性转移支付2010年预算参考数" xfId="472"/>
    <cellStyle name="差_农林水和城市维护标准支出20080505－县区合计_县市旗测算-新科目（含人口规模效应）_财力性转移支付2010年预算参考数" xfId="473"/>
    <cellStyle name="差_其他部门(按照总人口测算）—20080416" xfId="474"/>
    <cellStyle name="常规 17" xfId="475"/>
    <cellStyle name="常规 22" xfId="476"/>
    <cellStyle name="差_其他部门(按照总人口测算）—20080416_县市旗测算-新科目（含人口规模效应）" xfId="477"/>
    <cellStyle name="差_青海 缺口县区测算(地方填报)_财力性转移支付2010年预算参考数" xfId="478"/>
    <cellStyle name="差_县市旗测算-新科目（20080626）_民生政策最低支出需求_财力性转移支付2010年预算参考数" xfId="479"/>
    <cellStyle name="差_市辖区测算-新科目（20080626）_县市旗测算-新科目（含人口规模效应）" xfId="480"/>
    <cellStyle name="差_缺口县区测算" xfId="481"/>
    <cellStyle name="差_危改资金测算_财力性转移支付2010年预算参考数" xfId="482"/>
    <cellStyle name="差_缺口县区测算（11.13）" xfId="483"/>
    <cellStyle name="差_缺口县区测算（11.13）_财力性转移支付2010年预算参考数" xfId="484"/>
    <cellStyle name="好_总人口_财力性转移支付2010年预算参考数" xfId="485"/>
    <cellStyle name="常规 4" xfId="486"/>
    <cellStyle name="差_缺口县区测算(按2007支出增长25%测算)" xfId="487"/>
    <cellStyle name="差_缺口县区测算(按2007支出增长25%测算)_财力性转移支付2010年预算参考数" xfId="488"/>
    <cellStyle name="差_市辖区测算-新科目（20080626）_县市旗测算-新科目（含人口规模效应）_财力性转移支付2010年预算参考数" xfId="489"/>
    <cellStyle name="差_缺口县区测算_财力性转移支付2010年预算参考数" xfId="490"/>
    <cellStyle name="好_其他部门(按照总人口测算）—20080416_财力性转移支付2010年预算参考数" xfId="491"/>
    <cellStyle name="差_人员工资和公用经费" xfId="492"/>
    <cellStyle name="差_市辖区测算20080510_县市旗测算-新科目（含人口规模效应）" xfId="493"/>
    <cellStyle name="差_人员工资和公用经费_财力性转移支付2010年预算参考数" xfId="494"/>
    <cellStyle name="差_人员工资和公用经费3_财力性转移支付2010年预算参考数" xfId="495"/>
    <cellStyle name="差_市辖区测算-新科目（20080626）_不含人员经费系数" xfId="496"/>
    <cellStyle name="好_2008年支出调整" xfId="497"/>
    <cellStyle name="差_市辖区测算-新科目（20080626）_不含人员经费系数_财力性转移支付2010年预算参考数" xfId="498"/>
    <cellStyle name="差_市辖区测算-新科目（20080626）_财力性转移支付2010年预算参考数" xfId="499"/>
    <cellStyle name="差_市辖区测算-新科目（20080626）_民生政策最低支出需求" xfId="500"/>
    <cellStyle name="差_数据--基础数据--预算组--2015年人代会预算部分--2015.01.20--人代会前第6稿--按姚局意见改--调市级项级明细_（自用）西青区2016年政府预算公开表" xfId="501"/>
    <cellStyle name="差_数据--基础数据--预算组--2015年人代会预算部分--2015.01.20--人代会前第6稿--按姚局意见改--调市级项级明细_（自用）西青区2017年政府预算公开表" xfId="502"/>
    <cellStyle name="差_数据--基础数据--预算组--2015年人代会预算部分--2015.01.20--人代会前第6稿--按姚局意见改--调市级项级明细_（自用版）西青区2016年预算执行情况及2017年预算表" xfId="503"/>
    <cellStyle name="差_数据--基础数据--预算组--2015年人代会预算部分--2015.01.20--人代会前第6稿--按姚局意见改--调市级项级明细_222222222222  2016" xfId="504"/>
    <cellStyle name="常规 27" xfId="505"/>
    <cellStyle name="差_县区合并测算20080423(按照各省比重）_民生政策最低支出需求" xfId="506"/>
    <cellStyle name="差_数据--基础数据--预算组--2015年人代会预算部分--2015.01.20--人代会前第6稿--按姚局意见改--调市级项级明细_区县政府预算公开整改--表" xfId="507"/>
    <cellStyle name="差_数据--基础数据--预算组--2015年人代会预算部分--2015.01.20--人代会前第6稿--按姚局意见改--调市级项级明细_政府预算公开模板" xfId="508"/>
    <cellStyle name="差_同德_财力性转移支付2010年预算参考数" xfId="509"/>
    <cellStyle name="差_县市旗测算20080508_不含人员经费系数_财力性转移支付2010年预算参考数" xfId="510"/>
    <cellStyle name="差_危改资金测算" xfId="511"/>
    <cellStyle name="差_卫生(按照总人口测算）—20080416" xfId="512"/>
    <cellStyle name="差_卫生(按照总人口测算）—20080416_财力性转移支付2010年预算参考数" xfId="513"/>
    <cellStyle name="差_县市旗测算-新科目（20080626）_不含人员经费系数_财力性转移支付2010年预算参考数" xfId="514"/>
    <cellStyle name="好_0605石屏县" xfId="515"/>
    <cellStyle name="差_卫生(按照总人口测算）—20080416_民生政策最低支出需求" xfId="516"/>
    <cellStyle name="好_0605石屏县_财力性转移支付2010年预算参考数" xfId="517"/>
    <cellStyle name="差_卫生(按照总人口测算）—20080416_民生政策最低支出需求_财力性转移支付2010年预算参考数" xfId="518"/>
    <cellStyle name="差_卫生部门" xfId="519"/>
    <cellStyle name="差_卫生部门_财力性转移支付2010年预算参考数" xfId="520"/>
    <cellStyle name="差_文体广播部门" xfId="521"/>
    <cellStyle name="差_文体广播事业(按照总人口测算）—20080416_不含人员经费系数_财力性转移支付2010年预算参考数" xfId="522"/>
    <cellStyle name="差_文体广播事业(按照总人口测算）—20080416_县市旗测算-新科目（含人口规模效应）" xfId="523"/>
    <cellStyle name="差_文体广播事业(按照总人口测算）—20080416_县市旗测算-新科目（含人口规模效应）_财力性转移支付2010年预算参考数" xfId="524"/>
    <cellStyle name="差_县区合并测算20080421_不含人员经费系数_财力性转移支付2010年预算参考数" xfId="525"/>
    <cellStyle name="差_县区合并测算20080421_不含人员经费系数" xfId="526"/>
    <cellStyle name="差_县市旗测算-新科目（20080627）_县市旗测算-新科目（含人口规模效应）_财力性转移支付2010年预算参考数" xfId="527"/>
    <cellStyle name="差_县市旗测算-新科目（20080626）" xfId="528"/>
    <cellStyle name="差_县区合并测算20080421_民生政策最低支出需求_财力性转移支付2010年预算参考数" xfId="529"/>
    <cellStyle name="差_县区合并测算20080423(按照各省比重）" xfId="530"/>
    <cellStyle name="差_县区合并测算20080423(按照各省比重）_不含人员经费系数_财力性转移支付2010年预算参考数" xfId="531"/>
    <cellStyle name="差_县区合并测算20080423(按照各省比重）_财力性转移支付2010年预算参考数" xfId="532"/>
    <cellStyle name="差_县区合并测算20080423(按照各省比重）_民生政策最低支出需求_财力性转移支付2010年预算参考数" xfId="533"/>
    <cellStyle name="差_县区合并测算20080423(按照各省比重）_县市旗测算-新科目（含人口规模效应）" xfId="534"/>
    <cellStyle name="常规 5 32" xfId="535"/>
    <cellStyle name="常规 5 27" xfId="536"/>
    <cellStyle name="差_县市旗测算20080508_不含人员经费系数" xfId="537"/>
    <cellStyle name="差_县市旗测算20080508_财力性转移支付2010年预算参考数" xfId="538"/>
    <cellStyle name="差_县市旗测算20080508_县市旗测算-新科目（含人口规模效应）" xfId="539"/>
    <cellStyle name="差_县市旗测算-新科目（20080626）_财力性转移支付2010年预算参考数" xfId="540"/>
    <cellStyle name="差_县市旗测算-新科目（20080626）_县市旗测算-新科目（含人口规模效应）" xfId="541"/>
    <cellStyle name="常规 5 11" xfId="542"/>
    <cellStyle name="差_县市旗测算-新科目（20080627）_不含人员经费系数" xfId="543"/>
    <cellStyle name="差_县市旗测算-新科目（20080627）_不含人员经费系数_财力性转移支付2010年预算参考数" xfId="544"/>
    <cellStyle name="差_县市旗测算-新科目（20080627）_财力性转移支付2010年预算参考数" xfId="545"/>
    <cellStyle name="差_县市旗测算-新科目（20080627）_民生政策最低支出需求" xfId="546"/>
    <cellStyle name="差_县市旗测算-新科目（20080627）_民生政策最低支出需求_财力性转移支付2010年预算参考数" xfId="547"/>
    <cellStyle name="常规 5 30" xfId="548"/>
    <cellStyle name="常规 5 25" xfId="549"/>
    <cellStyle name="差_一般预算支出口径剔除表" xfId="550"/>
    <cellStyle name="差_云南 缺口县区测算(地方填报)_财力性转移支付2010年预算参考数" xfId="551"/>
    <cellStyle name="常规 11 2" xfId="552"/>
    <cellStyle name="常规 14" xfId="553"/>
    <cellStyle name="常规 16" xfId="554"/>
    <cellStyle name="常规 21" xfId="555"/>
    <cellStyle name="常规 19" xfId="556"/>
    <cellStyle name="常规 24" xfId="557"/>
    <cellStyle name="常规 25" xfId="558"/>
    <cellStyle name="常规 4 2" xfId="559"/>
    <cellStyle name="常规 5 12" xfId="560"/>
    <cellStyle name="常规 5 14" xfId="561"/>
    <cellStyle name="好_文体广播事业(按照总人口测算）—20080416_不含人员经费系数" xfId="562"/>
    <cellStyle name="常规 5 15" xfId="563"/>
    <cellStyle name="常规 5 18" xfId="564"/>
    <cellStyle name="常规 5 23" xfId="565"/>
    <cellStyle name="常规 5 31" xfId="566"/>
    <cellStyle name="常规 5 26" xfId="567"/>
    <cellStyle name="常规 5 33" xfId="568"/>
    <cellStyle name="常规 5 28" xfId="569"/>
    <cellStyle name="常规 5 34" xfId="570"/>
    <cellStyle name="常规 5 29" xfId="571"/>
    <cellStyle name="常规 5 3" xfId="572"/>
    <cellStyle name="常规 5 35" xfId="573"/>
    <cellStyle name="常规 5 36" xfId="574"/>
    <cellStyle name="常规 5 42" xfId="575"/>
    <cellStyle name="常规 5 37" xfId="576"/>
    <cellStyle name="常规 5 43" xfId="577"/>
    <cellStyle name="常规 5 38" xfId="578"/>
    <cellStyle name="常规 5 44" xfId="579"/>
    <cellStyle name="常规 5 39" xfId="580"/>
    <cellStyle name="常规 5 4" xfId="581"/>
    <cellStyle name="常规 5 50" xfId="582"/>
    <cellStyle name="常规 5 45" xfId="583"/>
    <cellStyle name="常规 5 51" xfId="584"/>
    <cellStyle name="常规 5 46" xfId="585"/>
    <cellStyle name="好_县市旗测算-新科目（20080626）_民生政策最低支出需求_财力性转移支付2010年预算参考数" xfId="586"/>
    <cellStyle name="常规 5 52" xfId="587"/>
    <cellStyle name="常规 5 47" xfId="588"/>
    <cellStyle name="常规 5 53" xfId="589"/>
    <cellStyle name="常规 5 48" xfId="590"/>
    <cellStyle name="常规 5 54" xfId="591"/>
    <cellStyle name="常规 5 49" xfId="592"/>
    <cellStyle name="常规 5 5" xfId="593"/>
    <cellStyle name="好_2006年27重庆_财力性转移支付2010年预算参考数" xfId="594"/>
    <cellStyle name="常规 5 61" xfId="595"/>
    <cellStyle name="常规 5 56" xfId="596"/>
    <cellStyle name="常规 5 57" xfId="597"/>
    <cellStyle name="好_分析缺口率_财力性转移支付2010年预算参考数" xfId="598"/>
    <cellStyle name="常规 5 63" xfId="599"/>
    <cellStyle name="常规 5 58" xfId="600"/>
    <cellStyle name="常规 5 64" xfId="601"/>
    <cellStyle name="常规 5 59" xfId="602"/>
    <cellStyle name="常规 5 6" xfId="603"/>
    <cellStyle name="常规 5 60" xfId="604"/>
    <cellStyle name="常规 5 70" xfId="605"/>
    <cellStyle name="常规 5 65" xfId="606"/>
    <cellStyle name="好_2008计算资料（8月5）" xfId="607"/>
    <cellStyle name="常规 5 71" xfId="608"/>
    <cellStyle name="常规 5 66" xfId="609"/>
    <cellStyle name="常规 5 72" xfId="610"/>
    <cellStyle name="常规 5 67" xfId="611"/>
    <cellStyle name="常规 5 74" xfId="612"/>
    <cellStyle name="常规 5 69" xfId="613"/>
    <cellStyle name="常规 5 80" xfId="614"/>
    <cellStyle name="常规 5 75" xfId="615"/>
    <cellStyle name="常规 5 81" xfId="616"/>
    <cellStyle name="常规 5 76" xfId="617"/>
    <cellStyle name="常规 5 82" xfId="618"/>
    <cellStyle name="常规 5 77" xfId="619"/>
    <cellStyle name="常规 5 78" xfId="620"/>
    <cellStyle name="常规 5 84" xfId="621"/>
    <cellStyle name="常规 5 79" xfId="622"/>
    <cellStyle name="常规 5 8" xfId="623"/>
    <cellStyle name="好_县市旗测算-新科目（20080626）" xfId="624"/>
    <cellStyle name="常规 5 91" xfId="625"/>
    <cellStyle name="常规 5 86" xfId="626"/>
    <cellStyle name="常规 5 92" xfId="627"/>
    <cellStyle name="常规 5 87" xfId="628"/>
    <cellStyle name="常规 5 93" xfId="629"/>
    <cellStyle name="常规 5 88" xfId="630"/>
    <cellStyle name="常规 5 94" xfId="631"/>
    <cellStyle name="常规 5 89" xfId="632"/>
    <cellStyle name="常规 5 9" xfId="633"/>
    <cellStyle name="常规 5 90" xfId="634"/>
    <cellStyle name="常规 5 95" xfId="635"/>
    <cellStyle name="好_县市旗测算-新科目（20080627）" xfId="636"/>
    <cellStyle name="常规 5 96" xfId="637"/>
    <cellStyle name="常规 6" xfId="638"/>
    <cellStyle name="常规 7" xfId="639"/>
    <cellStyle name="常规 7 2" xfId="640"/>
    <cellStyle name="常规 8" xfId="641"/>
    <cellStyle name="常规 9" xfId="642"/>
    <cellStyle name="常规_（20091202）人代会附表-表样 2 2 2" xfId="643"/>
    <cellStyle name="常规_（修改后）新科目人代会报表---印刷稿5.8" xfId="644"/>
    <cellStyle name="常规_（自用）西青区2017年政府预算公开表" xfId="645"/>
    <cellStyle name="常规_2006年支出预算表（2006-02-24）最最后稿" xfId="646"/>
    <cellStyle name="常规_2014-09-26-关于我市全口径预算编制情况的报告（附表）" xfId="647"/>
    <cellStyle name="常规_2015年社会保险基金预算草案表样（报人大）" xfId="648"/>
    <cellStyle name="常规_2016年科目0114" xfId="649"/>
    <cellStyle name="常规_2016人代会附表（2015-9-11）（姚局）-财经委" xfId="650"/>
    <cellStyle name="常规_格式--2015人代会附表-屈开开提供--2015.01.10" xfId="651"/>
    <cellStyle name="常规_汇总~提前告知分类分科目-----调整" xfId="652"/>
    <cellStyle name="常规_十四届人大四次会议附表（2006-03-14）打印稿" xfId="653"/>
    <cellStyle name="超级链接" xfId="654"/>
    <cellStyle name="分级显示行_1_13区汇总" xfId="655"/>
    <cellStyle name="好 2" xfId="656"/>
    <cellStyle name="好_03昭通" xfId="657"/>
    <cellStyle name="好_0502通海县" xfId="658"/>
    <cellStyle name="好_05潍坊" xfId="659"/>
    <cellStyle name="好_07临沂" xfId="660"/>
    <cellStyle name="好_09黑龙江" xfId="661"/>
    <cellStyle name="好_09黑龙江_财力性转移支付2010年预算参考数" xfId="662"/>
    <cellStyle name="好_1" xfId="663"/>
    <cellStyle name="好_1_财力性转移支付2010年预算参考数" xfId="664"/>
    <cellStyle name="好_1110洱源县" xfId="665"/>
    <cellStyle name="好_1110洱源县_财力性转移支付2010年预算参考数" xfId="666"/>
    <cellStyle name="好_11大理" xfId="667"/>
    <cellStyle name="好_12滨州" xfId="668"/>
    <cellStyle name="好_12滨州_财力性转移支付2010年预算参考数" xfId="669"/>
    <cellStyle name="好_2" xfId="670"/>
    <cellStyle name="好_2_财力性转移支付2010年预算参考数" xfId="671"/>
    <cellStyle name="好_2006年22湖南" xfId="672"/>
    <cellStyle name="好_2006年22湖南_财力性转移支付2010年预算参考数" xfId="673"/>
    <cellStyle name="好_2006年27重庆" xfId="674"/>
    <cellStyle name="好_2006年28四川" xfId="675"/>
    <cellStyle name="好_2006年28四川_财力性转移支付2010年预算参考数" xfId="676"/>
    <cellStyle name="好_2006年30云南" xfId="677"/>
    <cellStyle name="好_2006年33甘肃" xfId="678"/>
    <cellStyle name="好_2006年34青海" xfId="679"/>
    <cellStyle name="好_2006年34青海_财力性转移支付2010年预算参考数" xfId="680"/>
    <cellStyle name="好_2006年全省财力计算表（中央、决算）" xfId="681"/>
    <cellStyle name="好_2006年水利统计指标统计表" xfId="682"/>
    <cellStyle name="好_2006年水利统计指标统计表_财力性转移支付2010年预算参考数" xfId="683"/>
    <cellStyle name="好_2007年收支情况及2008年收支预计表(汇总表)" xfId="684"/>
    <cellStyle name="好_2007年收支情况及2008年收支预计表(汇总表)_财力性转移支付2010年预算参考数" xfId="685"/>
    <cellStyle name="好_2007年一般预算支出剔除" xfId="686"/>
    <cellStyle name="好_2007一般预算支出口径剔除表" xfId="687"/>
    <cellStyle name="好_2007一般预算支出口径剔除表_财力性转移支付2010年预算参考数" xfId="688"/>
    <cellStyle name="好_2008年全省汇总收支计算表" xfId="689"/>
    <cellStyle name="好_2008年全省汇总收支计算表_财力性转移支付2010年预算参考数" xfId="690"/>
    <cellStyle name="好_2008年一般预算支出预计" xfId="691"/>
    <cellStyle name="콤마 [0]_BOILER-CO1" xfId="692"/>
    <cellStyle name="好_市辖区测算-新科目（20080626）_县市旗测算-新科目（含人口规模效应）_财力性转移支付2010年预算参考数" xfId="693"/>
    <cellStyle name="好_2008年预计支出与2007年对比" xfId="694"/>
    <cellStyle name="好_2008年支出核定" xfId="695"/>
    <cellStyle name="好_2008年支出调整_财力性转移支付2010年预算参考数" xfId="696"/>
    <cellStyle name="好_2015年社会保险基金预算草案表样（报人大）" xfId="697"/>
    <cellStyle name="好_2016年科目0114" xfId="698"/>
    <cellStyle name="好_2016人代会附表（2015-9-11）（姚局）-财经委" xfId="699"/>
    <cellStyle name="好_20河南" xfId="700"/>
    <cellStyle name="好_20河南_财力性转移支付2010年预算参考数" xfId="701"/>
    <cellStyle name="好_22湖南" xfId="702"/>
    <cellStyle name="适中 2" xfId="703"/>
    <cellStyle name="好_22湖南_财力性转移支付2010年预算参考数" xfId="704"/>
    <cellStyle name="好_27重庆" xfId="705"/>
    <cellStyle name="好_27重庆_财力性转移支付2010年预算参考数" xfId="706"/>
    <cellStyle name="好_28四川" xfId="707"/>
    <cellStyle name="好_28四川_财力性转移支付2010年预算参考数" xfId="708"/>
    <cellStyle name="好_30云南" xfId="709"/>
    <cellStyle name="好_30云南_1" xfId="710"/>
    <cellStyle name="好_30云南_1_财力性转移支付2010年预算参考数" xfId="711"/>
    <cellStyle name="好_33甘肃" xfId="712"/>
    <cellStyle name="好_34青海" xfId="713"/>
    <cellStyle name="好_34青海_1" xfId="714"/>
    <cellStyle name="好_34青海_1_财力性转移支付2010年预算参考数" xfId="715"/>
    <cellStyle name="好_34青海_财力性转移支付2010年预算参考数" xfId="716"/>
    <cellStyle name="好_530629_2006年县级财政报表附表" xfId="717"/>
    <cellStyle name="好_5334_2006年迪庆县级财政报表附表" xfId="718"/>
    <cellStyle name="好_Book1" xfId="719"/>
    <cellStyle name="好_Book1_财力性转移支付2010年预算参考数" xfId="720"/>
    <cellStyle name="强调文字颜色 6 2" xfId="721"/>
    <cellStyle name="好_Book2" xfId="722"/>
    <cellStyle name="好_Book2_财力性转移支付2010年预算参考数" xfId="723"/>
    <cellStyle name="好_gdp" xfId="724"/>
    <cellStyle name="好_M01-2(州市补助收入)" xfId="725"/>
    <cellStyle name="好_安徽 缺口县区测算(地方填报)1" xfId="726"/>
    <cellStyle name="好_安徽 缺口县区测算(地方填报)1_财力性转移支付2010年预算参考数" xfId="727"/>
    <cellStyle name="好_宝坻区" xfId="728"/>
    <cellStyle name="好_报表" xfId="729"/>
    <cellStyle name="好_不含人员经费系数" xfId="730"/>
    <cellStyle name="好_财政供养人员" xfId="731"/>
    <cellStyle name="好_财政供养人员_财力性转移支付2010年预算参考数" xfId="732"/>
    <cellStyle name="好_测算结果" xfId="733"/>
    <cellStyle name="好_测算结果_财力性转移支付2010年预算参考数" xfId="734"/>
    <cellStyle name="烹拳 [0]_ +Foil &amp; -FOIL &amp; PAPER" xfId="735"/>
    <cellStyle name="好_测算结果汇总" xfId="736"/>
    <cellStyle name="好_缺口县区测算(财政部标准)" xfId="737"/>
    <cellStyle name="好_测算结果汇总_财力性转移支付2010年预算参考数" xfId="738"/>
    <cellStyle name="好_成本差异系数" xfId="739"/>
    <cellStyle name="好_成本差异系数（含人口规模）" xfId="740"/>
    <cellStyle name="好_成本差异系数（含人口规模）_财力性转移支付2010年预算参考数" xfId="741"/>
    <cellStyle name="好_县区合并测算20080423(按照各省比重）_不含人员经费系数" xfId="742"/>
    <cellStyle name="好_成本差异系数_财力性转移支付2010年预算参考数" xfId="743"/>
    <cellStyle name="好_城建部门" xfId="744"/>
    <cellStyle name="好_分析缺口率" xfId="745"/>
    <cellStyle name="好_分县成本差异系数" xfId="746"/>
    <cellStyle name="好_分县成本差异系数_不含人员经费系数" xfId="747"/>
    <cellStyle name="好_分县成本差异系数_不含人员经费系数_财力性转移支付2010年预算参考数" xfId="748"/>
    <cellStyle name="好_分县成本差异系数_财力性转移支付2010年预算参考数" xfId="749"/>
    <cellStyle name="好_分县成本差异系数_民生政策最低支出需求" xfId="750"/>
    <cellStyle name="好_分县成本差异系数_民生政策最低支出需求_财力性转移支付2010年预算参考数" xfId="751"/>
    <cellStyle name="好_附表" xfId="752"/>
    <cellStyle name="好_附表_财力性转移支付2010年预算参考数" xfId="753"/>
    <cellStyle name="好_行政(燃修费)_不含人员经费系数" xfId="754"/>
    <cellStyle name="好_行政(燃修费)_财力性转移支付2010年预算参考数" xfId="755"/>
    <cellStyle name="好_行政(燃修费)_民生政策最低支出需求" xfId="756"/>
    <cellStyle name="好_行政(燃修费)_民生政策最低支出需求_财力性转移支付2010年预算参考数" xfId="757"/>
    <cellStyle name="好_行政(燃修费)_县市旗测算-新科目（含人口规模效应）" xfId="758"/>
    <cellStyle name="好_行政(燃修费)_县市旗测算-新科目（含人口规模效应）_财力性转移支付2010年预算参考数" xfId="759"/>
    <cellStyle name="好_人员工资和公用经费3_财力性转移支付2010年预算参考数" xfId="760"/>
    <cellStyle name="好_行政（人员）" xfId="761"/>
    <cellStyle name="好_行政（人员）_不含人员经费系数" xfId="762"/>
    <cellStyle name="好_行政（人员）_不含人员经费系数_财力性转移支付2010年预算参考数" xfId="763"/>
    <cellStyle name="好_行政（人员）_财力性转移支付2010年预算参考数" xfId="764"/>
    <cellStyle name="好_行政（人员）_民生政策最低支出需求" xfId="765"/>
    <cellStyle name="好_行政（人员）_民生政策最低支出需求_财力性转移支付2010年预算参考数" xfId="766"/>
    <cellStyle name="好_行政（人员）_县市旗测算-新科目（含人口规模效应）" xfId="767"/>
    <cellStyle name="好_行政（人员）_县市旗测算-新科目（含人口规模效应）_财力性转移支付2010年预算参考数" xfId="768"/>
    <cellStyle name="好_行政公检法测算" xfId="769"/>
    <cellStyle name="好_行政公检法测算_不含人员经费系数" xfId="770"/>
    <cellStyle name="好_行政公检法测算_不含人员经费系数_财力性转移支付2010年预算参考数" xfId="771"/>
    <cellStyle name="好_行政公检法测算_财力性转移支付2010年预算参考数" xfId="772"/>
    <cellStyle name="好_行政公检法测算_民生政策最低支出需求" xfId="773"/>
    <cellStyle name="好_行政公检法测算_民生政策最低支出需求_财力性转移支付2010年预算参考数" xfId="774"/>
    <cellStyle name="好_行政公检法测算_县市旗测算-新科目（含人口规模效应）" xfId="775"/>
    <cellStyle name="好_行政公检法测算_县市旗测算-新科目（含人口规模效应）_财力性转移支付2010年预算参考数" xfId="776"/>
    <cellStyle name="好_河南 缺口县区测算(地方填报)_财力性转移支付2010年预算参考数" xfId="777"/>
    <cellStyle name="好_河南 缺口县区测算(地方填报白)_财力性转移支付2010年预算参考数" xfId="778"/>
    <cellStyle name="好_核定人数对比" xfId="779"/>
    <cellStyle name="好_核定人数对比_财力性转移支付2010年预算参考数" xfId="780"/>
    <cellStyle name="好_核定人数下发表" xfId="781"/>
    <cellStyle name="好_核定人数下发表_财力性转移支付2010年预算参考数" xfId="782"/>
    <cellStyle name="好_汇总" xfId="783"/>
    <cellStyle name="好_汇总_财力性转移支付2010年预算参考数" xfId="784"/>
    <cellStyle name="好_汇总表" xfId="785"/>
    <cellStyle name="好_汇总表_财力性转移支付2010年预算参考数" xfId="786"/>
    <cellStyle name="好_汇总表4" xfId="787"/>
    <cellStyle name="好_汇总表4_财力性转移支付2010年预算参考数" xfId="788"/>
    <cellStyle name="好_汇总表提前告知区县" xfId="789"/>
    <cellStyle name="好_汇总-县级财政报表附表" xfId="790"/>
    <cellStyle name="好_检验表" xfId="791"/>
    <cellStyle name="好_检验表（调整后）" xfId="792"/>
    <cellStyle name="好_教育(按照总人口测算）—20080416" xfId="793"/>
    <cellStyle name="好_教育(按照总人口测算）—20080416_不含人员经费系数" xfId="794"/>
    <cellStyle name="好_教育(按照总人口测算）—20080416_不含人员经费系数_财力性转移支付2010年预算参考数" xfId="795"/>
    <cellStyle name="好_教育(按照总人口测算）—20080416_财力性转移支付2010年预算参考数" xfId="796"/>
    <cellStyle name="好_教育(按照总人口测算）—20080416_民生政策最低支出需求" xfId="797"/>
    <cellStyle name="好_教育(按照总人口测算）—20080416_民生政策最低支出需求_财力性转移支付2010年预算参考数" xfId="798"/>
    <cellStyle name="好_教育(按照总人口测算）—20080416_县市旗测算-新科目（含人口规模效应）" xfId="799"/>
    <cellStyle name="好_教育(按照总人口测算）—20080416_县市旗测算-新科目（含人口规模效应）_财力性转移支付2010年预算参考数" xfId="800"/>
    <cellStyle name="好_丽江汇总" xfId="801"/>
    <cellStyle name="好_民生政策最低支出需求" xfId="802"/>
    <cellStyle name="好_民生政策最低支出需求_财力性转移支付2010年预算参考数" xfId="803"/>
    <cellStyle name="好_农林水和城市维护标准支出20080505－县区合计" xfId="804"/>
    <cellStyle name="好_农林水和城市维护标准支出20080505－县区合计_不含人员经费系数_财力性转移支付2010年预算参考数" xfId="805"/>
    <cellStyle name="好_农林水和城市维护标准支出20080505－县区合计_财力性转移支付2010年预算参考数" xfId="806"/>
    <cellStyle name="好_农林水和城市维护标准支出20080505－县区合计_民生政策最低支出需求" xfId="807"/>
    <cellStyle name="好_农林水和城市维护标准支出20080505－县区合计_民生政策最低支出需求_财力性转移支付2010年预算参考数" xfId="808"/>
    <cellStyle name="好_农林水和城市维护标准支出20080505－县区合计_县市旗测算-新科目（含人口规模效应）" xfId="809"/>
    <cellStyle name="好_农林水和城市维护标准支出20080505－县区合计_县市旗测算-新科目（含人口规模效应）_财力性转移支付2010年预算参考数" xfId="810"/>
    <cellStyle name="好_平邑" xfId="811"/>
    <cellStyle name="好_平邑_财力性转移支付2010年预算参考数" xfId="812"/>
    <cellStyle name="好_其他部门(按照总人口测算）—20080416" xfId="813"/>
    <cellStyle name="好_其他部门(按照总人口测算）—20080416_不含人员经费系数" xfId="814"/>
    <cellStyle name="好_其他部门(按照总人口测算）—20080416_不含人员经费系数_财力性转移支付2010年预算参考数" xfId="815"/>
    <cellStyle name="好_其他部门(按照总人口测算）—20080416_民生政策最低支出需求" xfId="816"/>
    <cellStyle name="好_其他部门(按照总人口测算）—20080416_民生政策最低支出需求_财力性转移支付2010年预算参考数" xfId="817"/>
    <cellStyle name="好_其他部门(按照总人口测算）—20080416_县市旗测算-新科目（含人口规模效应）" xfId="818"/>
    <cellStyle name="好_其他部门(按照总人口测算）—20080416_县市旗测算-新科目（含人口规模效应）_财力性转移支付2010年预算参考数" xfId="819"/>
    <cellStyle name="好_青海 缺口县区测算(地方填报)" xfId="820"/>
    <cellStyle name="好_青海 缺口县区测算(地方填报)_财力性转移支付2010年预算参考数" xfId="821"/>
    <cellStyle name="好_缺口县区测算" xfId="822"/>
    <cellStyle name="好_缺口县区测算（11.13）" xfId="823"/>
    <cellStyle name="好_缺口县区测算（11.13）_财力性转移支付2010年预算参考数" xfId="824"/>
    <cellStyle name="好_缺口县区测算(按2007支出增长25%测算)_财力性转移支付2010年预算参考数" xfId="825"/>
    <cellStyle name="好_缺口县区测算(按核定人数)" xfId="826"/>
    <cellStyle name="好_缺口县区测算(按核定人数)_财力性转移支付2010年预算参考数" xfId="827"/>
    <cellStyle name="好_缺口县区测算(财政部标准)_财力性转移支付2010年预算参考数" xfId="828"/>
    <cellStyle name="后继超级链接" xfId="829"/>
    <cellStyle name="好_缺口县区测算_财力性转移支付2010年预算参考数" xfId="830"/>
    <cellStyle name="好_人员工资和公用经费" xfId="831"/>
    <cellStyle name="千位_(人代会用)" xfId="832"/>
    <cellStyle name="好_人员工资和公用经费_财力性转移支付2010年预算参考数" xfId="833"/>
    <cellStyle name="好_人员工资和公用经费2" xfId="834"/>
    <cellStyle name="好_人员工资和公用经费2_财力性转移支付2010年预算参考数" xfId="835"/>
    <cellStyle name="好_人员工资和公用经费3" xfId="836"/>
    <cellStyle name="好_山东省民生支出标准_财力性转移支付2010年预算参考数" xfId="837"/>
    <cellStyle name="好_社保处下达区县2015年指标（第二批）" xfId="838"/>
    <cellStyle name="好_市辖区测算20080510" xfId="839"/>
    <cellStyle name="好_市辖区测算20080510_不含人员经费系数" xfId="840"/>
    <cellStyle name="好_市辖区测算20080510_不含人员经费系数_财力性转移支付2010年预算参考数" xfId="841"/>
    <cellStyle name="好_市辖区测算20080510_财力性转移支付2010年预算参考数" xfId="842"/>
    <cellStyle name="好_市辖区测算20080510_民生政策最低支出需求" xfId="843"/>
    <cellStyle name="好_市辖区测算20080510_民生政策最低支出需求_财力性转移支付2010年预算参考数" xfId="844"/>
    <cellStyle name="好_市辖区测算20080510_县市旗测算-新科目（含人口规模效应）" xfId="845"/>
    <cellStyle name="好_市辖区测算20080510_县市旗测算-新科目（含人口规模效应）_财力性转移支付2010年预算参考数" xfId="846"/>
    <cellStyle name="好_市辖区测算-新科目（20080626）" xfId="847"/>
    <cellStyle name="好_市辖区测算-新科目（20080626）_不含人员经费系数_财力性转移支付2010年预算参考数" xfId="848"/>
    <cellStyle name="好_市辖区测算-新科目（20080626）_财力性转移支付2010年预算参考数" xfId="849"/>
    <cellStyle name="好_市辖区测算-新科目（20080626）_民生政策最低支出需求_财力性转移支付2010年预算参考数" xfId="850"/>
    <cellStyle name="好_市辖区测算-新科目（20080626）_县市旗测算-新科目（含人口规模效应）" xfId="851"/>
    <cellStyle name="好_数据--基础数据--预算组--2015年人代会预算部分--2015.01.20--人代会前第6稿--按姚局意见改--调市级项级明细" xfId="852"/>
    <cellStyle name="好_数据--基础数据--预算组--2015年人代会预算部分--2015.01.20--人代会前第6稿--按姚局意见改--调市级项级明细_（自用）西青区2016年政府预算公开表" xfId="853"/>
    <cellStyle name="好_数据--基础数据--预算组--2015年人代会预算部分--2015.01.20--人代会前第6稿--按姚局意见改--调市级项级明细_（自用）西青区2017年政府预算公开表" xfId="854"/>
    <cellStyle name="好_数据--基础数据--预算组--2015年人代会预算部分--2015.01.20--人代会前第6稿--按姚局意见改--调市级项级明细_（自用版）西青区2016年预算执行情况及2017年预算表" xfId="855"/>
    <cellStyle name="好_数据--基础数据--预算组--2015年人代会预算部分--2015.01.20--人代会前第6稿--按姚局意见改--调市级项级明细_2015年决算公开表" xfId="856"/>
    <cellStyle name="好_数据--基础数据--预算组--2015年人代会预算部分--2015.01.20--人代会前第6稿--按姚局意见改--调市级项级明细_2016年西青区预算公开表" xfId="857"/>
    <cellStyle name="好_数据--基础数据--预算组--2015年人代会预算部分--2015.01.20--人代会前第6稿--按姚局意见改--调市级项级明细_222222222222  2016" xfId="858"/>
    <cellStyle name="好_数据--基础数据--预算组--2015年人代会预算部分--2015.01.20--人代会前第6稿--按姚局意见改--调市级项级明细_区县政府预算公开整改--表" xfId="859"/>
    <cellStyle name="好_数据--基础数据--预算组--2015年人代会预算部分--2015.01.20--人代会前第6稿--按姚局意见改--调市级项级明细_天津市2017年预算公开表样" xfId="860"/>
    <cellStyle name="好_数据--基础数据--预算组--2015年人代会预算部分--2015.01.20--人代会前第6稿--按姚局意见改--调市级项级明细_西青区2016年政府预算公开表" xfId="861"/>
    <cellStyle name="好_数据--基础数据--预算组--2015年人代会预算部分--2015.01.20--人代会前第6稿--按姚局意见改--调市级项级明细_政府预算公开模板" xfId="862"/>
    <cellStyle name="好_同德" xfId="863"/>
    <cellStyle name="好_同德_财力性转移支付2010年预算参考数" xfId="864"/>
    <cellStyle name="好_危改资金测算" xfId="865"/>
    <cellStyle name="好_危改资金测算_财力性转移支付2010年预算参考数" xfId="866"/>
    <cellStyle name="好_卫生(按照总人口测算）—20080416" xfId="867"/>
    <cellStyle name="好_卫生(按照总人口测算）—20080416_不含人员经费系数" xfId="868"/>
    <cellStyle name="好_卫生(按照总人口测算）—20080416_不含人员经费系数_财力性转移支付2010年预算参考数" xfId="869"/>
    <cellStyle name="好_卫生(按照总人口测算）—20080416_财力性转移支付2010年预算参考数" xfId="870"/>
    <cellStyle name="好_卫生(按照总人口测算）—20080416_民生政策最低支出需求" xfId="871"/>
    <cellStyle name="好_卫生(按照总人口测算）—20080416_民生政策最低支出需求_财力性转移支付2010年预算参考数" xfId="872"/>
    <cellStyle name="好_卫生(按照总人口测算）—20080416_县市旗测算-新科目（含人口规模效应）" xfId="873"/>
    <cellStyle name="好_卫生(按照总人口测算）—20080416_县市旗测算-新科目（含人口规模效应）_财力性转移支付2010年预算参考数" xfId="874"/>
    <cellStyle name="好_卫生部门" xfId="875"/>
    <cellStyle name="好_卫生部门_财力性转移支付2010年预算参考数" xfId="876"/>
    <cellStyle name="好_文体广播部门" xfId="877"/>
    <cellStyle name="好_文体广播事业(按照总人口测算）—20080416" xfId="878"/>
    <cellStyle name="好_文体广播事业(按照总人口测算）—20080416_不含人员经费系数_财力性转移支付2010年预算参考数" xfId="879"/>
    <cellStyle name="好_文体广播事业(按照总人口测算）—20080416_财力性转移支付2010年预算参考数" xfId="880"/>
    <cellStyle name="好_文体广播事业(按照总人口测算）—20080416_民生政策最低支出需求" xfId="881"/>
    <cellStyle name="好_文体广播事业(按照总人口测算）—20080416_民生政策最低支出需求_财力性转移支付2010年预算参考数" xfId="882"/>
    <cellStyle name="好_文体广播事业(按照总人口测算）—20080416_县市旗测算-新科目（含人口规模效应）_财力性转移支付2010年预算参考数" xfId="883"/>
    <cellStyle name="好_县区合并测算20080421" xfId="884"/>
    <cellStyle name="好_县区合并测算20080421_不含人员经费系数" xfId="885"/>
    <cellStyle name="好_县区合并测算20080421_不含人员经费系数_财力性转移支付2010年预算参考数" xfId="886"/>
    <cellStyle name="好_县区合并测算20080421_财力性转移支付2010年预算参考数" xfId="887"/>
    <cellStyle name="好_县区合并测算20080421_民生政策最低支出需求" xfId="888"/>
    <cellStyle name="好_县区合并测算20080421_民生政策最低支出需求_财力性转移支付2010年预算参考数" xfId="889"/>
    <cellStyle name="好_县区合并测算20080421_县市旗测算-新科目（含人口规模效应）" xfId="890"/>
    <cellStyle name="好_县区合并测算20080421_县市旗测算-新科目（含人口规模效应）_财力性转移支付2010年预算参考数" xfId="891"/>
    <cellStyle name="好_县区合并测算20080423(按照各省比重）" xfId="892"/>
    <cellStyle name="好_县区合并测算20080423(按照各省比重）_不含人员经费系数_财力性转移支付2010年预算参考数" xfId="893"/>
    <cellStyle name="好_县区合并测算20080423(按照各省比重）_财力性转移支付2010年预算参考数" xfId="894"/>
    <cellStyle name="好_县区合并测算20080423(按照各省比重）_民生政策最低支出需求" xfId="895"/>
    <cellStyle name="好_县区合并测算20080423(按照各省比重）_民生政策最低支出需求_财力性转移支付2010年预算参考数" xfId="896"/>
    <cellStyle name="好_县区合并测算20080423(按照各省比重）_县市旗测算-新科目（含人口规模效应）" xfId="897"/>
    <cellStyle name="好_县区合并测算20080423(按照各省比重）_县市旗测算-新科目（含人口规模效应）_财力性转移支付2010年预算参考数" xfId="898"/>
    <cellStyle name="好_县市旗测算20080508" xfId="899"/>
    <cellStyle name="好_县市旗测算20080508_财力性转移支付2010年预算参考数" xfId="900"/>
    <cellStyle name="好_县市旗测算20080508_民生政策最低支出需求" xfId="901"/>
    <cellStyle name="好_县市旗测算20080508_民生政策最低支出需求_财力性转移支付2010年预算参考数" xfId="902"/>
    <cellStyle name="好_县市旗测算20080508_县市旗测算-新科目（含人口规模效应）" xfId="903"/>
    <cellStyle name="好_县市旗测算20080508_县市旗测算-新科目（含人口规模效应）_财力性转移支付2010年预算参考数" xfId="904"/>
    <cellStyle name="好_县市旗测算-新科目（20080626）_不含人员经费系数" xfId="905"/>
    <cellStyle name="好_县市旗测算-新科目（20080626）_不含人员经费系数_财力性转移支付2010年预算参考数" xfId="906"/>
    <cellStyle name="好_县市旗测算-新科目（20080626）_财力性转移支付2010年预算参考数" xfId="907"/>
    <cellStyle name="好_县市旗测算-新科目（20080626）_民生政策最低支出需求" xfId="908"/>
    <cellStyle name="好_县市旗测算-新科目（20080626）_县市旗测算-新科目（含人口规模效应）" xfId="909"/>
    <cellStyle name="好_县市旗测算-新科目（20080626）_县市旗测算-新科目（含人口规模效应）_财力性转移支付2010年预算参考数" xfId="910"/>
    <cellStyle name="好_县市旗测算-新科目（20080627）_不含人员经费系数" xfId="911"/>
    <cellStyle name="好_重点民生支出需求测算表社保（农村低保）081112" xfId="912"/>
    <cellStyle name="好_县市旗测算-新科目（20080627）_不含人员经费系数_财力性转移支付2010年预算参考数" xfId="913"/>
    <cellStyle name="好_县市旗测算-新科目（20080627）_财力性转移支付2010年预算参考数" xfId="914"/>
    <cellStyle name="好_县市旗测算-新科目（20080627）_民生政策最低支出需求" xfId="915"/>
    <cellStyle name="好_县市旗测算-新科目（20080627）_民生政策最低支出需求_财力性转移支付2010年预算参考数" xfId="916"/>
    <cellStyle name="好_县市旗测算-新科目（20080627）_县市旗测算-新科目（含人口规模效应）" xfId="917"/>
    <cellStyle name="好_县市旗测算-新科目（20080627）_县市旗测算-新科目（含人口规模效应）_财力性转移支付2010年预算参考数" xfId="918"/>
    <cellStyle name="好_一般预算支出口径剔除表_财力性转移支付2010年预算参考数" xfId="919"/>
    <cellStyle name="好_云南 缺口县区测算(地方填报)" xfId="920"/>
    <cellStyle name="好_云南 缺口县区测算(地方填报)_财力性转移支付2010年预算参考数" xfId="921"/>
    <cellStyle name="好_云南省2008年转移支付测算——州市本级考核部分及政策性测算" xfId="922"/>
    <cellStyle name="好_云南省2008年转移支付测算——州市本级考核部分及政策性测算_财力性转移支付2010年预算参考数" xfId="923"/>
    <cellStyle name="好_自行调整差异系数顺序" xfId="924"/>
    <cellStyle name="好_自行调整差异系数顺序_财力性转移支付2010年预算参考数" xfId="925"/>
    <cellStyle name="好_总人口" xfId="926"/>
    <cellStyle name="后继超链接" xfId="927"/>
    <cellStyle name="汇总 2" xfId="928"/>
    <cellStyle name="货币 2" xfId="929"/>
    <cellStyle name="计算 2" xfId="930"/>
    <cellStyle name="检查单元格 2" xfId="931"/>
    <cellStyle name="解释性文本 2" xfId="932"/>
    <cellStyle name="链接单元格 2" xfId="933"/>
    <cellStyle name="霓付 [0]_ +Foil &amp; -FOIL &amp; PAPER" xfId="934"/>
    <cellStyle name="霓付_ +Foil &amp; -FOIL &amp; PAPER" xfId="935"/>
    <cellStyle name="烹拳_ +Foil &amp; -FOIL &amp; PAPER" xfId="936"/>
    <cellStyle name="普通_ 白土" xfId="937"/>
    <cellStyle name="千分位[0]_ 白土" xfId="938"/>
    <cellStyle name="千分位_ 白土" xfId="939"/>
    <cellStyle name="千位[0]_(人代会用)" xfId="940"/>
    <cellStyle name="千位分隔 2" xfId="941"/>
    <cellStyle name="千位分隔 4" xfId="942"/>
    <cellStyle name="千位分隔[0] 2" xfId="943"/>
    <cellStyle name="千位分隔[0] 3" xfId="944"/>
    <cellStyle name="千位分隔[0] 4" xfId="945"/>
    <cellStyle name="千位分隔_20151228 2016预算草案中转移支付部分 崔填执行(1)" xfId="946"/>
    <cellStyle name="千位分季_新建 Microsoft Excel 工作表" xfId="947"/>
    <cellStyle name="钎霖_4岿角利" xfId="948"/>
    <cellStyle name="强调 1" xfId="949"/>
    <cellStyle name="强调 2" xfId="950"/>
    <cellStyle name="强调 3" xfId="951"/>
    <cellStyle name="强调文字颜色 1 2" xfId="952"/>
    <cellStyle name="强调文字颜色 2 2" xfId="953"/>
    <cellStyle name="强调文字颜色 3 2" xfId="954"/>
    <cellStyle name="强调文字颜色 5 2" xfId="955"/>
    <cellStyle name="输出 2" xfId="956"/>
    <cellStyle name="输入 2" xfId="957"/>
    <cellStyle name="数字" xfId="958"/>
    <cellStyle name="未定义" xfId="959"/>
    <cellStyle name="小数" xfId="960"/>
    <cellStyle name="样式 1" xfId="961"/>
    <cellStyle name="注释 2" xfId="962"/>
    <cellStyle name="콤마_BOILER-CO1" xfId="963"/>
    <cellStyle name="통화 [0]_BOILER-CO1" xfId="964"/>
    <cellStyle name="표준_0N-HANDLING " xfId="9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externalLink" Target="externalLinks/externalLink16.xml" /><Relationship Id="rId40" Type="http://schemas.openxmlformats.org/officeDocument/2006/relationships/externalLink" Target="externalLinks/externalLink17.xml" /><Relationship Id="rId41" Type="http://schemas.openxmlformats.org/officeDocument/2006/relationships/externalLink" Target="externalLinks/externalLink18.xml" /><Relationship Id="rId42" Type="http://schemas.openxmlformats.org/officeDocument/2006/relationships/externalLink" Target="externalLinks/externalLink19.xml" /><Relationship Id="rId43" Type="http://schemas.openxmlformats.org/officeDocument/2006/relationships/externalLink" Target="externalLinks/externalLink20.xml" /><Relationship Id="rId44" Type="http://schemas.openxmlformats.org/officeDocument/2006/relationships/externalLink" Target="externalLinks/externalLink21.xml" /><Relationship Id="rId45" Type="http://schemas.openxmlformats.org/officeDocument/2006/relationships/externalLink" Target="externalLinks/externalLink22.xml" /><Relationship Id="rId46" Type="http://schemas.openxmlformats.org/officeDocument/2006/relationships/externalLink" Target="externalLinks/externalLink23.xml" /><Relationship Id="rId47" Type="http://schemas.openxmlformats.org/officeDocument/2006/relationships/externalLink" Target="externalLinks/externalLink24.xml" /><Relationship Id="rId48" Type="http://schemas.openxmlformats.org/officeDocument/2006/relationships/externalLink" Target="externalLinks/externalLink25.xml" /><Relationship Id="rId49" Type="http://schemas.openxmlformats.org/officeDocument/2006/relationships/externalLink" Target="externalLinks/externalLink26.xml" /><Relationship Id="rId50" Type="http://schemas.openxmlformats.org/officeDocument/2006/relationships/externalLink" Target="externalLinks/externalLink27.xml" /><Relationship Id="rId51" Type="http://schemas.openxmlformats.org/officeDocument/2006/relationships/externalLink" Target="externalLinks/externalLink28.xml" /><Relationship Id="rId52" Type="http://schemas.openxmlformats.org/officeDocument/2006/relationships/externalLink" Target="externalLinks/externalLink29.xml" /><Relationship Id="rId53" Type="http://schemas.openxmlformats.org/officeDocument/2006/relationships/externalLink" Target="externalLinks/externalLink30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68.75\d$\&#20849;&#20139;\Documents%20and%20Settings\user.SR\&#26700;&#38754;\&#39044;&#31639;&#22788;&#25253;&#34920;\&#39044;&#31639;&#22788;&#34920;&#2667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39044;&#31639;&#31185;&#24037;&#20316;\2017&#24180;&#39044;&#31639;&#20844;&#24320;\&#39044;&#31639;&#22788;&#20107;&#21518;&#35832;&#33883;&#20142;&#21457;--2017&#24180;&#21306;&#32423;&#39044;&#31639;&#20844;&#24320;&#26684;&#24335;\&#25191;&#34892;&#32452;\20151228%202016&#39044;&#31639;&#33609;&#26696;&#20013;&#36716;&#31227;&#25903;&#20184;&#37096;&#20998;%20&#23828;&#22635;&#25191;&#34892;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#REF"/>
      <sheetName val="杖_xl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XL4Poppy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______"/>
      <sheetName val="K17未交税金、应上交款项及其他未交款"/>
      <sheetName val="49预提费用"/>
      <sheetName val="K18預提費用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P10120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XL4Poppy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车"/>
      <sheetName val="实物标准"/>
      <sheetName val="专项"/>
      <sheetName val="KKKKKKKK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KKKKKKKK"/>
      <sheetName val=""/>
      <sheetName val="XL4Poppy"/>
      <sheetName val="20 运输公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  <sheetName val="预算处报表_预算处表样.xl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22市级转移支付 (横表表样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  <sheetName val="ocuments and Settings_user.SR_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各年度收费、罚没、专项收入.xls_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zoomScaleSheetLayoutView="100" workbookViewId="0" topLeftCell="A7">
      <selection activeCell="C13" sqref="C13"/>
    </sheetView>
  </sheetViews>
  <sheetFormatPr defaultColWidth="9.00390625" defaultRowHeight="14.25"/>
  <cols>
    <col min="1" max="1" width="57.125" style="53" customWidth="1"/>
    <col min="2" max="2" width="49.50390625" style="178" customWidth="1"/>
    <col min="3" max="3" width="14.25390625" style="178" customWidth="1"/>
    <col min="4" max="4" width="9.00390625" style="179" customWidth="1"/>
    <col min="5" max="16384" width="9.00390625" style="53" customWidth="1"/>
  </cols>
  <sheetData>
    <row r="1" spans="1:4" s="51" customFormat="1" ht="55.5" customHeight="1">
      <c r="A1" s="180" t="s">
        <v>556</v>
      </c>
      <c r="B1" s="180"/>
      <c r="C1" s="56"/>
      <c r="D1" s="56"/>
    </row>
    <row r="2" spans="2:4" s="2" customFormat="1" ht="14.25">
      <c r="B2" s="9" t="s">
        <v>1</v>
      </c>
      <c r="C2" s="9"/>
      <c r="D2" s="181"/>
    </row>
    <row r="3" spans="1:4" s="2" customFormat="1" ht="30" customHeight="1">
      <c r="A3" s="10" t="s">
        <v>2</v>
      </c>
      <c r="B3" s="10" t="s">
        <v>87</v>
      </c>
      <c r="C3" s="9"/>
      <c r="D3" s="181"/>
    </row>
    <row r="4" spans="1:4" s="3" customFormat="1" ht="30" customHeight="1">
      <c r="A4" s="10"/>
      <c r="B4" s="10"/>
      <c r="C4" s="182"/>
      <c r="D4" s="183"/>
    </row>
    <row r="5" spans="1:3" ht="25.5" customHeight="1">
      <c r="A5" s="16" t="s">
        <v>557</v>
      </c>
      <c r="B5" s="184">
        <v>285117.88</v>
      </c>
      <c r="C5" s="185"/>
    </row>
    <row r="6" spans="1:3" ht="25.5" customHeight="1">
      <c r="A6" s="16" t="s">
        <v>558</v>
      </c>
      <c r="B6" s="184">
        <v>254279.88</v>
      </c>
      <c r="C6" s="185"/>
    </row>
    <row r="7" spans="1:3" ht="25.5" customHeight="1">
      <c r="A7" s="186" t="s">
        <v>559</v>
      </c>
      <c r="B7" s="184">
        <v>182911.57</v>
      </c>
      <c r="C7" s="185"/>
    </row>
    <row r="8" spans="1:4" s="177" customFormat="1" ht="25.5" customHeight="1">
      <c r="A8" s="187" t="s">
        <v>573</v>
      </c>
      <c r="B8" s="184">
        <v>182911.57</v>
      </c>
      <c r="C8" s="185"/>
      <c r="D8" s="188"/>
    </row>
    <row r="9" spans="1:7" s="177" customFormat="1" ht="25.5" customHeight="1">
      <c r="A9" s="186" t="s">
        <v>574</v>
      </c>
      <c r="B9" s="184">
        <v>71368.31000000001</v>
      </c>
      <c r="C9" s="189"/>
      <c r="D9" s="185"/>
      <c r="E9" s="185"/>
      <c r="F9" s="185"/>
      <c r="G9" s="188"/>
    </row>
    <row r="10" spans="1:7" s="177" customFormat="1" ht="25.5" customHeight="1">
      <c r="A10" s="187" t="s">
        <v>90</v>
      </c>
      <c r="B10" s="184">
        <v>1464.28</v>
      </c>
      <c r="C10" s="189"/>
      <c r="D10" s="185"/>
      <c r="E10" s="185"/>
      <c r="F10" s="185"/>
      <c r="G10" s="188"/>
    </row>
    <row r="11" spans="1:7" s="177" customFormat="1" ht="25.5" customHeight="1">
      <c r="A11" s="187" t="s">
        <v>575</v>
      </c>
      <c r="B11" s="184">
        <v>161</v>
      </c>
      <c r="C11" s="189"/>
      <c r="D11" s="185"/>
      <c r="E11" s="185"/>
      <c r="F11" s="185"/>
      <c r="G11" s="188"/>
    </row>
    <row r="12" spans="1:7" ht="25.5" customHeight="1">
      <c r="A12" s="187" t="s">
        <v>576</v>
      </c>
      <c r="B12" s="184">
        <v>5991.3</v>
      </c>
      <c r="C12" s="189"/>
      <c r="D12" s="185"/>
      <c r="E12" s="185"/>
      <c r="F12" s="185"/>
      <c r="G12" s="179"/>
    </row>
    <row r="13" spans="1:7" s="177" customFormat="1" ht="25.5" customHeight="1">
      <c r="A13" s="187" t="s">
        <v>577</v>
      </c>
      <c r="B13" s="184"/>
      <c r="C13" s="189"/>
      <c r="D13" s="185"/>
      <c r="E13" s="185"/>
      <c r="F13" s="185"/>
      <c r="G13" s="188"/>
    </row>
    <row r="14" spans="1:7" s="177" customFormat="1" ht="25.5" customHeight="1">
      <c r="A14" s="187" t="s">
        <v>578</v>
      </c>
      <c r="B14" s="184">
        <v>6.6</v>
      </c>
      <c r="C14" s="189"/>
      <c r="D14" s="185"/>
      <c r="E14" s="185"/>
      <c r="F14" s="185"/>
      <c r="G14" s="188"/>
    </row>
    <row r="15" spans="1:7" s="177" customFormat="1" ht="25.5" customHeight="1">
      <c r="A15" s="187" t="s">
        <v>579</v>
      </c>
      <c r="B15" s="184">
        <v>24740.99</v>
      </c>
      <c r="C15" s="189"/>
      <c r="D15" s="185"/>
      <c r="E15" s="185"/>
      <c r="F15" s="185"/>
      <c r="G15" s="188"/>
    </row>
    <row r="16" spans="1:7" s="177" customFormat="1" ht="25.5" customHeight="1">
      <c r="A16" s="187" t="s">
        <v>580</v>
      </c>
      <c r="B16" s="184">
        <v>20627.95</v>
      </c>
      <c r="C16" s="189"/>
      <c r="D16" s="185"/>
      <c r="E16" s="185"/>
      <c r="F16" s="185"/>
      <c r="G16" s="188"/>
    </row>
    <row r="17" spans="1:7" s="177" customFormat="1" ht="25.5" customHeight="1">
      <c r="A17" s="187" t="s">
        <v>581</v>
      </c>
      <c r="B17" s="184"/>
      <c r="C17" s="189"/>
      <c r="D17" s="185"/>
      <c r="E17" s="185"/>
      <c r="F17" s="185"/>
      <c r="G17" s="188"/>
    </row>
    <row r="18" spans="1:7" s="177" customFormat="1" ht="25.5" customHeight="1">
      <c r="A18" s="187" t="s">
        <v>582</v>
      </c>
      <c r="B18" s="184">
        <v>11752.78</v>
      </c>
      <c r="C18" s="189"/>
      <c r="D18" s="185"/>
      <c r="E18" s="185"/>
      <c r="F18" s="185"/>
      <c r="G18" s="188"/>
    </row>
    <row r="19" spans="1:7" s="177" customFormat="1" ht="25.5" customHeight="1">
      <c r="A19" s="187" t="s">
        <v>583</v>
      </c>
      <c r="B19" s="184">
        <v>6444.41</v>
      </c>
      <c r="C19" s="189"/>
      <c r="D19" s="185"/>
      <c r="E19" s="185"/>
      <c r="F19" s="185"/>
      <c r="G19" s="188"/>
    </row>
    <row r="20" spans="1:7" s="177" customFormat="1" ht="25.5" customHeight="1">
      <c r="A20" s="187" t="s">
        <v>584</v>
      </c>
      <c r="B20" s="184">
        <v>10</v>
      </c>
      <c r="C20" s="189"/>
      <c r="D20" s="185"/>
      <c r="E20" s="185"/>
      <c r="F20" s="185"/>
      <c r="G20" s="188"/>
    </row>
    <row r="21" spans="1:7" s="177" customFormat="1" ht="25.5" customHeight="1">
      <c r="A21" s="187" t="s">
        <v>585</v>
      </c>
      <c r="B21" s="184"/>
      <c r="C21" s="189"/>
      <c r="D21" s="185"/>
      <c r="E21" s="185"/>
      <c r="F21" s="185"/>
      <c r="G21" s="188"/>
    </row>
    <row r="22" spans="1:7" s="177" customFormat="1" ht="25.5" customHeight="1">
      <c r="A22" s="187" t="s">
        <v>586</v>
      </c>
      <c r="B22" s="184"/>
      <c r="C22" s="189"/>
      <c r="D22" s="185"/>
      <c r="E22" s="185"/>
      <c r="F22" s="185"/>
      <c r="G22" s="188"/>
    </row>
    <row r="23" spans="1:7" s="177" customFormat="1" ht="25.5" customHeight="1">
      <c r="A23" s="187" t="s">
        <v>587</v>
      </c>
      <c r="B23" s="184"/>
      <c r="C23" s="189"/>
      <c r="D23" s="185"/>
      <c r="E23" s="185"/>
      <c r="F23" s="185"/>
      <c r="G23" s="188"/>
    </row>
    <row r="24" spans="1:7" s="177" customFormat="1" ht="25.5" customHeight="1">
      <c r="A24" s="187" t="s">
        <v>588</v>
      </c>
      <c r="B24" s="184"/>
      <c r="C24" s="189"/>
      <c r="D24" s="185"/>
      <c r="E24" s="185"/>
      <c r="F24" s="185"/>
      <c r="G24" s="188"/>
    </row>
    <row r="25" spans="1:7" ht="25.5" customHeight="1">
      <c r="A25" s="187" t="s">
        <v>65</v>
      </c>
      <c r="B25" s="184">
        <v>169</v>
      </c>
      <c r="C25" s="189"/>
      <c r="D25" s="185"/>
      <c r="E25" s="185"/>
      <c r="F25" s="185"/>
      <c r="G25" s="179"/>
    </row>
    <row r="26" spans="1:7" ht="25.5" customHeight="1">
      <c r="A26" s="187" t="s">
        <v>589</v>
      </c>
      <c r="B26" s="184">
        <v>0</v>
      </c>
      <c r="C26" s="189"/>
      <c r="D26" s="185"/>
      <c r="E26" s="185"/>
      <c r="F26" s="185"/>
      <c r="G26" s="179"/>
    </row>
    <row r="27" spans="1:4" s="177" customFormat="1" ht="25.5" customHeight="1">
      <c r="A27" s="16" t="s">
        <v>572</v>
      </c>
      <c r="B27" s="184">
        <v>30838</v>
      </c>
      <c r="C27" s="185"/>
      <c r="D27" s="188"/>
    </row>
    <row r="28" spans="1:4" s="177" customFormat="1" ht="25.5" customHeight="1">
      <c r="A28" s="186" t="s">
        <v>590</v>
      </c>
      <c r="B28" s="184">
        <v>30838</v>
      </c>
      <c r="C28" s="185"/>
      <c r="D28" s="188"/>
    </row>
    <row r="29" spans="1:3" ht="27.75" customHeight="1">
      <c r="A29" s="186" t="s">
        <v>591</v>
      </c>
      <c r="B29" s="184">
        <v>0</v>
      </c>
      <c r="C29" s="190"/>
    </row>
  </sheetData>
  <sheetProtection/>
  <mergeCells count="3">
    <mergeCell ref="A1:B1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G9"/>
  <sheetViews>
    <sheetView zoomScaleSheetLayoutView="100" workbookViewId="0" topLeftCell="A1">
      <selection activeCell="B5" sqref="B5:D9"/>
    </sheetView>
  </sheetViews>
  <sheetFormatPr defaultColWidth="9.00390625" defaultRowHeight="14.25"/>
  <cols>
    <col min="1" max="1" width="50.25390625" style="170" customWidth="1"/>
    <col min="2" max="4" width="27.25390625" style="170" customWidth="1"/>
    <col min="5" max="7" width="13.875" style="170" customWidth="1"/>
    <col min="8" max="16384" width="9.00390625" style="170" customWidth="1"/>
  </cols>
  <sheetData>
    <row r="1" spans="1:4" s="165" customFormat="1" ht="48" customHeight="1">
      <c r="A1" s="171" t="s">
        <v>592</v>
      </c>
      <c r="B1" s="171"/>
      <c r="C1" s="171"/>
      <c r="D1" s="171"/>
    </row>
    <row r="2" spans="1:7" s="166" customFormat="1" ht="14.25">
      <c r="A2" s="7"/>
      <c r="B2" s="172"/>
      <c r="D2" s="172" t="s">
        <v>1</v>
      </c>
      <c r="G2" s="172"/>
    </row>
    <row r="3" spans="1:4" s="167" customFormat="1" ht="34.5" customHeight="1">
      <c r="A3" s="10" t="s">
        <v>2</v>
      </c>
      <c r="B3" s="173" t="s">
        <v>593</v>
      </c>
      <c r="C3" s="173"/>
      <c r="D3" s="173"/>
    </row>
    <row r="4" spans="1:4" s="167" customFormat="1" ht="34.5" customHeight="1">
      <c r="A4" s="10"/>
      <c r="B4" s="173" t="s">
        <v>89</v>
      </c>
      <c r="C4" s="173" t="s">
        <v>594</v>
      </c>
      <c r="D4" s="174" t="s">
        <v>595</v>
      </c>
    </row>
    <row r="5" spans="1:4" s="168" customFormat="1" ht="30.75" customHeight="1">
      <c r="A5" s="175" t="s">
        <v>596</v>
      </c>
      <c r="B5" s="176">
        <v>204000</v>
      </c>
      <c r="C5" s="176">
        <v>204000</v>
      </c>
      <c r="D5" s="176">
        <v>0</v>
      </c>
    </row>
    <row r="6" spans="1:4" s="168" customFormat="1" ht="30.75" customHeight="1">
      <c r="A6" s="175" t="s">
        <v>597</v>
      </c>
      <c r="B6" s="176">
        <v>206000</v>
      </c>
      <c r="C6" s="176">
        <v>206000</v>
      </c>
      <c r="D6" s="176"/>
    </row>
    <row r="7" spans="1:4" s="168" customFormat="1" ht="30.75" customHeight="1">
      <c r="A7" s="175" t="s">
        <v>598</v>
      </c>
      <c r="B7" s="176">
        <v>0</v>
      </c>
      <c r="C7" s="176">
        <v>0</v>
      </c>
      <c r="D7" s="176"/>
    </row>
    <row r="8" spans="1:4" s="168" customFormat="1" ht="30.75" customHeight="1">
      <c r="A8" s="175" t="s">
        <v>599</v>
      </c>
      <c r="B8" s="176">
        <v>0</v>
      </c>
      <c r="C8" s="176">
        <v>0</v>
      </c>
      <c r="D8" s="176"/>
    </row>
    <row r="9" spans="1:4" s="168" customFormat="1" ht="30.75" customHeight="1">
      <c r="A9" s="175" t="s">
        <v>600</v>
      </c>
      <c r="B9" s="176">
        <v>204000</v>
      </c>
      <c r="C9" s="176">
        <v>204000</v>
      </c>
      <c r="D9" s="176"/>
    </row>
    <row r="10" s="169" customFormat="1" ht="24" customHeight="1"/>
    <row r="11" s="169" customFormat="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</sheetData>
  <sheetProtection/>
  <mergeCells count="3">
    <mergeCell ref="A1:D1"/>
    <mergeCell ref="B3:D3"/>
    <mergeCell ref="A3:A4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G9"/>
  <sheetViews>
    <sheetView showGridLines="0" showZeros="0" view="pageBreakPreview" zoomScaleNormal="85" zoomScaleSheetLayoutView="100" workbookViewId="0" topLeftCell="A1">
      <selection activeCell="B5" sqref="B5:D9"/>
    </sheetView>
  </sheetViews>
  <sheetFormatPr defaultColWidth="9.00390625" defaultRowHeight="14.25"/>
  <cols>
    <col min="1" max="1" width="50.25390625" style="170" customWidth="1"/>
    <col min="2" max="4" width="27.25390625" style="170" customWidth="1"/>
    <col min="5" max="7" width="13.875" style="170" customWidth="1"/>
    <col min="8" max="16384" width="9.00390625" style="170" customWidth="1"/>
  </cols>
  <sheetData>
    <row r="1" spans="1:4" s="165" customFormat="1" ht="48" customHeight="1">
      <c r="A1" s="171" t="s">
        <v>601</v>
      </c>
      <c r="B1" s="171"/>
      <c r="C1" s="171"/>
      <c r="D1" s="171"/>
    </row>
    <row r="2" spans="1:7" s="166" customFormat="1" ht="14.25">
      <c r="A2" s="7"/>
      <c r="B2" s="172"/>
      <c r="D2" s="172" t="s">
        <v>1</v>
      </c>
      <c r="G2" s="172"/>
    </row>
    <row r="3" spans="1:4" s="167" customFormat="1" ht="34.5" customHeight="1">
      <c r="A3" s="10" t="s">
        <v>2</v>
      </c>
      <c r="B3" s="173" t="s">
        <v>593</v>
      </c>
      <c r="C3" s="173"/>
      <c r="D3" s="173"/>
    </row>
    <row r="4" spans="1:4" s="167" customFormat="1" ht="34.5" customHeight="1">
      <c r="A4" s="10"/>
      <c r="B4" s="173" t="s">
        <v>89</v>
      </c>
      <c r="C4" s="173" t="s">
        <v>594</v>
      </c>
      <c r="D4" s="174" t="s">
        <v>595</v>
      </c>
    </row>
    <row r="5" spans="1:4" s="168" customFormat="1" ht="30.75" customHeight="1">
      <c r="A5" s="175" t="s">
        <v>602</v>
      </c>
      <c r="B5" s="176">
        <v>594000</v>
      </c>
      <c r="C5" s="176">
        <v>594000</v>
      </c>
      <c r="D5" s="176">
        <v>0</v>
      </c>
    </row>
    <row r="6" spans="1:4" s="168" customFormat="1" ht="30.75" customHeight="1">
      <c r="A6" s="175" t="s">
        <v>603</v>
      </c>
      <c r="B6" s="176">
        <v>834000</v>
      </c>
      <c r="C6" s="176">
        <v>834000</v>
      </c>
      <c r="D6" s="176"/>
    </row>
    <row r="7" spans="1:4" s="168" customFormat="1" ht="30.75" customHeight="1">
      <c r="A7" s="175" t="s">
        <v>604</v>
      </c>
      <c r="B7" s="176">
        <v>240000</v>
      </c>
      <c r="C7" s="176">
        <v>240000</v>
      </c>
      <c r="D7" s="176"/>
    </row>
    <row r="8" spans="1:4" s="168" customFormat="1" ht="30.75" customHeight="1">
      <c r="A8" s="175" t="s">
        <v>605</v>
      </c>
      <c r="B8" s="176">
        <v>0</v>
      </c>
      <c r="C8" s="176">
        <v>0</v>
      </c>
      <c r="D8" s="176"/>
    </row>
    <row r="9" spans="1:4" s="168" customFormat="1" ht="30.75" customHeight="1">
      <c r="A9" s="175" t="s">
        <v>606</v>
      </c>
      <c r="B9" s="176">
        <v>834000</v>
      </c>
      <c r="C9" s="176">
        <v>834000</v>
      </c>
      <c r="D9" s="176"/>
    </row>
    <row r="10" s="169" customFormat="1" ht="24" customHeight="1"/>
    <row r="11" s="169" customFormat="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</sheetData>
  <sheetProtection/>
  <mergeCells count="3">
    <mergeCell ref="A1:D1"/>
    <mergeCell ref="B3:D3"/>
    <mergeCell ref="A3:A4"/>
  </mergeCells>
  <printOptions horizontalCentered="1" verticalCentered="1"/>
  <pageMargins left="0.59" right="0.59" top="0.7900000000000001" bottom="0.7900000000000001" header="0.59" footer="0.23999999999999996"/>
  <pageSetup horizontalDpi="600" verticalDpi="600" orientation="landscape" paperSize="9" scale="7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3"/>
  <sheetViews>
    <sheetView showGridLines="0" showZeros="0" view="pageBreakPreview" zoomScaleNormal="70" zoomScaleSheetLayoutView="100" workbookViewId="0" topLeftCell="A1">
      <selection activeCell="G23" sqref="G23"/>
    </sheetView>
  </sheetViews>
  <sheetFormatPr defaultColWidth="9.00390625" defaultRowHeight="14.25"/>
  <cols>
    <col min="1" max="1" width="35.125" style="140" customWidth="1"/>
    <col min="2" max="5" width="17.00390625" style="148" customWidth="1"/>
    <col min="6" max="6" width="17.00390625" style="149" customWidth="1"/>
    <col min="7" max="7" width="17.00390625" style="150" customWidth="1"/>
    <col min="8" max="8" width="17.00390625" style="151" customWidth="1"/>
    <col min="9" max="9" width="10.75390625" style="140" bestFit="1" customWidth="1"/>
    <col min="10" max="16384" width="9.00390625" style="140" customWidth="1"/>
  </cols>
  <sheetData>
    <row r="1" spans="1:8" s="145" customFormat="1" ht="48" customHeight="1">
      <c r="A1" s="152" t="s">
        <v>607</v>
      </c>
      <c r="B1" s="152"/>
      <c r="C1" s="152"/>
      <c r="D1" s="152"/>
      <c r="E1" s="152"/>
      <c r="F1" s="152"/>
      <c r="G1" s="152"/>
      <c r="H1" s="152"/>
    </row>
    <row r="2" spans="6:8" ht="14.25">
      <c r="F2" s="153"/>
      <c r="G2" s="148"/>
      <c r="H2" s="153" t="s">
        <v>1</v>
      </c>
    </row>
    <row r="3" spans="1:8" ht="34.5" customHeight="1">
      <c r="A3" s="117" t="s">
        <v>2</v>
      </c>
      <c r="B3" s="129" t="s">
        <v>3</v>
      </c>
      <c r="C3" s="129"/>
      <c r="D3" s="129"/>
      <c r="E3" s="129"/>
      <c r="F3" s="129"/>
      <c r="G3" s="130" t="s">
        <v>4</v>
      </c>
      <c r="H3" s="130"/>
    </row>
    <row r="4" spans="1:8" s="146" customFormat="1" ht="42" customHeight="1">
      <c r="A4" s="117"/>
      <c r="B4" s="117" t="s">
        <v>5</v>
      </c>
      <c r="C4" s="117" t="s">
        <v>6</v>
      </c>
      <c r="D4" s="117" t="s">
        <v>7</v>
      </c>
      <c r="E4" s="117" t="s">
        <v>8</v>
      </c>
      <c r="F4" s="117" t="s">
        <v>9</v>
      </c>
      <c r="G4" s="117" t="s">
        <v>5</v>
      </c>
      <c r="H4" s="131" t="s">
        <v>608</v>
      </c>
    </row>
    <row r="5" spans="1:11" ht="27" customHeight="1">
      <c r="A5" s="154" t="s">
        <v>609</v>
      </c>
      <c r="B5" s="155">
        <v>845900</v>
      </c>
      <c r="C5" s="155">
        <v>1863368</v>
      </c>
      <c r="D5" s="155">
        <v>1590000</v>
      </c>
      <c r="E5" s="156">
        <v>0.8532936059865791</v>
      </c>
      <c r="F5" s="157">
        <v>0.6276809675287608</v>
      </c>
      <c r="G5" s="158">
        <v>1750000</v>
      </c>
      <c r="H5" s="157">
        <v>1.10062893081761</v>
      </c>
      <c r="J5" s="149"/>
      <c r="K5" s="149"/>
    </row>
    <row r="6" spans="1:11" ht="27" customHeight="1">
      <c r="A6" s="159" t="s">
        <v>610</v>
      </c>
      <c r="B6" s="155">
        <v>660000</v>
      </c>
      <c r="C6" s="155">
        <v>1511488</v>
      </c>
      <c r="D6" s="155">
        <v>1289470</v>
      </c>
      <c r="E6" s="156">
        <v>0.8531129588855485</v>
      </c>
      <c r="F6" s="157">
        <v>0.6710600132601837</v>
      </c>
      <c r="G6" s="158">
        <v>1414500</v>
      </c>
      <c r="H6" s="157">
        <v>1.0969623178515204</v>
      </c>
      <c r="J6" s="149"/>
      <c r="K6" s="149"/>
    </row>
    <row r="7" spans="1:11" ht="27" customHeight="1">
      <c r="A7" s="159" t="s">
        <v>611</v>
      </c>
      <c r="B7" s="155">
        <v>250000</v>
      </c>
      <c r="C7" s="155">
        <v>713138</v>
      </c>
      <c r="D7" s="155">
        <v>643085</v>
      </c>
      <c r="E7" s="156">
        <v>0.9017679607593482</v>
      </c>
      <c r="F7" s="157">
        <v>1.8443309376451895</v>
      </c>
      <c r="G7" s="158">
        <v>628000</v>
      </c>
      <c r="H7" s="157">
        <v>0.9765427587332934</v>
      </c>
      <c r="J7" s="149"/>
      <c r="K7" s="149"/>
    </row>
    <row r="8" spans="1:11" ht="27" customHeight="1">
      <c r="A8" s="159" t="s">
        <v>612</v>
      </c>
      <c r="B8" s="155">
        <v>410000</v>
      </c>
      <c r="C8" s="155">
        <v>812833</v>
      </c>
      <c r="D8" s="155">
        <v>663147</v>
      </c>
      <c r="E8" s="156">
        <v>0.8158465515056599</v>
      </c>
      <c r="F8" s="157">
        <v>0.4225271077390062</v>
      </c>
      <c r="G8" s="158">
        <v>800000</v>
      </c>
      <c r="H8" s="157">
        <v>1.2063690252689072</v>
      </c>
      <c r="J8" s="149"/>
      <c r="K8" s="149"/>
    </row>
    <row r="9" spans="1:11" ht="27" customHeight="1">
      <c r="A9" s="159" t="s">
        <v>613</v>
      </c>
      <c r="B9" s="155"/>
      <c r="C9" s="155">
        <v>1146</v>
      </c>
      <c r="D9" s="155">
        <v>1300</v>
      </c>
      <c r="E9" s="156">
        <v>1.1343804537521816</v>
      </c>
      <c r="F9" s="157">
        <v>0.718629076838032</v>
      </c>
      <c r="G9" s="158">
        <v>1500</v>
      </c>
      <c r="H9" s="157">
        <v>1.1538461538461537</v>
      </c>
      <c r="J9" s="149"/>
      <c r="K9" s="149"/>
    </row>
    <row r="10" spans="1:11" ht="27" customHeight="1">
      <c r="A10" s="159" t="s">
        <v>614</v>
      </c>
      <c r="B10" s="155"/>
      <c r="C10" s="155">
        <v>-15629</v>
      </c>
      <c r="D10" s="155">
        <v>-18062</v>
      </c>
      <c r="E10" s="156">
        <v>1.15567214793013</v>
      </c>
      <c r="F10" s="157">
        <v>10.854567307692308</v>
      </c>
      <c r="G10" s="158">
        <v>-15000</v>
      </c>
      <c r="H10" s="157">
        <v>0.8304728158564944</v>
      </c>
      <c r="J10" s="149"/>
      <c r="K10" s="149"/>
    </row>
    <row r="11" spans="1:11" ht="27" customHeight="1">
      <c r="A11" s="159" t="s">
        <v>615</v>
      </c>
      <c r="B11" s="155">
        <v>150000</v>
      </c>
      <c r="C11" s="155">
        <v>290380</v>
      </c>
      <c r="D11" s="155">
        <v>236292</v>
      </c>
      <c r="E11" s="156">
        <v>0.8137337282181969</v>
      </c>
      <c r="F11" s="157">
        <v>0.44732024708512624</v>
      </c>
      <c r="G11" s="158">
        <v>250000</v>
      </c>
      <c r="H11" s="157">
        <v>1.0580129670069236</v>
      </c>
      <c r="J11" s="149"/>
      <c r="K11" s="149"/>
    </row>
    <row r="12" spans="1:11" ht="27" customHeight="1">
      <c r="A12" s="159" t="s">
        <v>616</v>
      </c>
      <c r="B12" s="155">
        <v>30000</v>
      </c>
      <c r="C12" s="155">
        <v>56000</v>
      </c>
      <c r="D12" s="155">
        <v>50000</v>
      </c>
      <c r="E12" s="156">
        <v>0.8928571428571429</v>
      </c>
      <c r="F12" s="157">
        <v>0.6052975642826013</v>
      </c>
      <c r="G12" s="158">
        <v>70000</v>
      </c>
      <c r="H12" s="157">
        <v>1.4</v>
      </c>
      <c r="J12" s="149"/>
      <c r="K12" s="149"/>
    </row>
    <row r="13" spans="1:10" ht="27" customHeight="1">
      <c r="A13" s="159" t="s">
        <v>617</v>
      </c>
      <c r="B13" s="155">
        <v>400</v>
      </c>
      <c r="C13" s="155"/>
      <c r="D13" s="155"/>
      <c r="E13" s="156"/>
      <c r="F13" s="157">
        <v>0</v>
      </c>
      <c r="G13" s="158"/>
      <c r="H13" s="157"/>
      <c r="J13" s="149"/>
    </row>
    <row r="14" spans="1:11" ht="27" customHeight="1">
      <c r="A14" s="159" t="s">
        <v>618</v>
      </c>
      <c r="B14" s="155">
        <v>500</v>
      </c>
      <c r="C14" s="155">
        <v>500</v>
      </c>
      <c r="D14" s="155">
        <v>600</v>
      </c>
      <c r="E14" s="156">
        <v>1.2</v>
      </c>
      <c r="F14" s="157">
        <v>1.3544018058690745</v>
      </c>
      <c r="G14" s="158">
        <v>500</v>
      </c>
      <c r="H14" s="157">
        <v>0.8333333333333334</v>
      </c>
      <c r="I14" s="149"/>
      <c r="J14" s="149"/>
      <c r="K14" s="149"/>
    </row>
    <row r="15" spans="1:11" ht="27" customHeight="1">
      <c r="A15" s="159" t="s">
        <v>619</v>
      </c>
      <c r="B15" s="155">
        <v>5000</v>
      </c>
      <c r="C15" s="155">
        <v>5000</v>
      </c>
      <c r="D15" s="155">
        <v>13638</v>
      </c>
      <c r="E15" s="156">
        <v>2.7276</v>
      </c>
      <c r="F15" s="157"/>
      <c r="G15" s="158">
        <v>15000</v>
      </c>
      <c r="H15" s="157">
        <v>1.0998680158380993</v>
      </c>
      <c r="J15" s="149"/>
      <c r="K15" s="149"/>
    </row>
    <row r="16" spans="1:11" ht="27" customHeight="1">
      <c r="A16" s="159" t="s">
        <v>620</v>
      </c>
      <c r="B16" s="160"/>
      <c r="C16" s="155"/>
      <c r="D16" s="155"/>
      <c r="E16" s="156"/>
      <c r="F16" s="157"/>
      <c r="G16" s="158"/>
      <c r="H16" s="157"/>
      <c r="J16" s="149"/>
      <c r="K16" s="149"/>
    </row>
    <row r="17" spans="1:11" ht="27" customHeight="1">
      <c r="A17" s="159" t="s">
        <v>621</v>
      </c>
      <c r="B17" s="160"/>
      <c r="C17" s="155"/>
      <c r="D17" s="155"/>
      <c r="E17" s="156"/>
      <c r="F17" s="157"/>
      <c r="G17" s="158"/>
      <c r="H17" s="157"/>
      <c r="J17" s="149"/>
      <c r="K17" s="149"/>
    </row>
    <row r="18" spans="1:8" ht="27" customHeight="1">
      <c r="A18" s="161" t="s">
        <v>622</v>
      </c>
      <c r="B18" s="155">
        <v>845900</v>
      </c>
      <c r="C18" s="155">
        <v>1863368</v>
      </c>
      <c r="D18" s="155">
        <v>1590000</v>
      </c>
      <c r="E18" s="156">
        <v>0.8532936059865791</v>
      </c>
      <c r="F18" s="157">
        <v>0.6276809675287608</v>
      </c>
      <c r="G18" s="158">
        <v>1750000</v>
      </c>
      <c r="H18" s="157">
        <v>1.10062893081761</v>
      </c>
    </row>
    <row r="19" spans="1:8" ht="27" customHeight="1">
      <c r="A19" s="162" t="s">
        <v>623</v>
      </c>
      <c r="B19" s="155">
        <v>2000</v>
      </c>
      <c r="C19" s="155">
        <v>2000</v>
      </c>
      <c r="D19" s="155">
        <v>2000</v>
      </c>
      <c r="E19" s="156">
        <v>1</v>
      </c>
      <c r="F19" s="157">
        <v>1.4357501794687724</v>
      </c>
      <c r="G19" s="158">
        <v>2000</v>
      </c>
      <c r="H19" s="157">
        <v>1</v>
      </c>
    </row>
    <row r="20" spans="1:8" ht="27" customHeight="1">
      <c r="A20" s="162" t="s">
        <v>624</v>
      </c>
      <c r="B20" s="155">
        <v>482658</v>
      </c>
      <c r="C20" s="155">
        <v>521316</v>
      </c>
      <c r="D20" s="155">
        <v>521316</v>
      </c>
      <c r="E20" s="156">
        <v>1</v>
      </c>
      <c r="F20" s="157">
        <v>2.565645131920213</v>
      </c>
      <c r="G20" s="158">
        <v>229576</v>
      </c>
      <c r="H20" s="157">
        <v>0.44037781307306895</v>
      </c>
    </row>
    <row r="21" spans="1:8" ht="27" customHeight="1">
      <c r="A21" s="163" t="s">
        <v>625</v>
      </c>
      <c r="B21" s="155"/>
      <c r="C21" s="155">
        <v>240000</v>
      </c>
      <c r="D21" s="155">
        <v>240000</v>
      </c>
      <c r="E21" s="156">
        <v>1</v>
      </c>
      <c r="F21" s="157">
        <v>1.6</v>
      </c>
      <c r="G21" s="158"/>
      <c r="H21" s="157">
        <v>0</v>
      </c>
    </row>
    <row r="22" spans="1:9" s="147" customFormat="1" ht="27" customHeight="1">
      <c r="A22" s="162" t="s">
        <v>626</v>
      </c>
      <c r="B22" s="155">
        <v>20420</v>
      </c>
      <c r="C22" s="155">
        <v>20450</v>
      </c>
      <c r="D22" s="155">
        <v>38490</v>
      </c>
      <c r="E22" s="156">
        <v>1.8821515892420537</v>
      </c>
      <c r="F22" s="157">
        <v>2.6344969199178645</v>
      </c>
      <c r="G22" s="158">
        <v>19690</v>
      </c>
      <c r="H22" s="157">
        <v>0.511561444531047</v>
      </c>
      <c r="I22" s="164"/>
    </row>
    <row r="23" spans="1:8" ht="27" customHeight="1">
      <c r="A23" s="161" t="s">
        <v>627</v>
      </c>
      <c r="B23" s="155">
        <v>1350978</v>
      </c>
      <c r="C23" s="155">
        <v>2647134</v>
      </c>
      <c r="D23" s="155">
        <v>2391806</v>
      </c>
      <c r="E23" s="156">
        <v>0.9035454948635014</v>
      </c>
      <c r="F23" s="157">
        <v>0.8240991369686679</v>
      </c>
      <c r="G23" s="158">
        <v>2001266</v>
      </c>
      <c r="H23" s="157">
        <v>0.8367175264214572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4">
    <mergeCell ref="A1:H1"/>
    <mergeCell ref="B3:F3"/>
    <mergeCell ref="G3:H3"/>
    <mergeCell ref="A3:A4"/>
  </mergeCells>
  <printOptions horizontalCentered="1"/>
  <pageMargins left="0.59" right="0.59" top="0.59" bottom="0.47" header="0.31" footer="0.39"/>
  <pageSetup horizontalDpi="600" verticalDpi="600" orientation="landscape" paperSize="9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R23"/>
  <sheetViews>
    <sheetView showGridLines="0" showZeros="0" view="pageBreakPreview" zoomScaleNormal="70" zoomScaleSheetLayoutView="100" workbookViewId="0" topLeftCell="A1">
      <selection activeCell="G19" sqref="G19:G21"/>
    </sheetView>
  </sheetViews>
  <sheetFormatPr defaultColWidth="9.00390625" defaultRowHeight="14.25"/>
  <cols>
    <col min="1" max="1" width="59.875" style="4" customWidth="1"/>
    <col min="2" max="2" width="12.625" style="4" customWidth="1"/>
    <col min="3" max="3" width="12.75390625" style="4" customWidth="1"/>
    <col min="4" max="4" width="11.875" style="4" customWidth="1"/>
    <col min="5" max="6" width="11.00390625" style="4" customWidth="1"/>
    <col min="7" max="7" width="14.875" style="53" customWidth="1"/>
    <col min="8" max="8" width="13.00390625" style="127" customWidth="1"/>
    <col min="9" max="16" width="9.00390625" style="4" customWidth="1"/>
    <col min="17" max="17" width="9.75390625" style="4" customWidth="1"/>
    <col min="18" max="16384" width="9.00390625" style="4" customWidth="1"/>
  </cols>
  <sheetData>
    <row r="1" spans="1:8" s="1" customFormat="1" ht="48" customHeight="1">
      <c r="A1" s="85" t="s">
        <v>628</v>
      </c>
      <c r="B1" s="85"/>
      <c r="C1" s="85"/>
      <c r="D1" s="85"/>
      <c r="E1" s="85"/>
      <c r="F1" s="85"/>
      <c r="G1" s="85"/>
      <c r="H1" s="85"/>
    </row>
    <row r="2" spans="6:8" s="2" customFormat="1" ht="14.25">
      <c r="F2" s="9"/>
      <c r="H2" s="128" t="s">
        <v>1</v>
      </c>
    </row>
    <row r="3" spans="1:8" s="2" customFormat="1" ht="33.75" customHeight="1">
      <c r="A3" s="117" t="s">
        <v>2</v>
      </c>
      <c r="B3" s="129" t="s">
        <v>3</v>
      </c>
      <c r="C3" s="129"/>
      <c r="D3" s="129"/>
      <c r="E3" s="129"/>
      <c r="F3" s="129"/>
      <c r="G3" s="130" t="s">
        <v>4</v>
      </c>
      <c r="H3" s="130"/>
    </row>
    <row r="4" spans="1:8" s="3" customFormat="1" ht="33.75" customHeight="1">
      <c r="A4" s="117"/>
      <c r="B4" s="117" t="s">
        <v>5</v>
      </c>
      <c r="C4" s="117" t="s">
        <v>6</v>
      </c>
      <c r="D4" s="117" t="s">
        <v>7</v>
      </c>
      <c r="E4" s="117" t="s">
        <v>8</v>
      </c>
      <c r="F4" s="117" t="s">
        <v>9</v>
      </c>
      <c r="G4" s="117" t="s">
        <v>5</v>
      </c>
      <c r="H4" s="131" t="s">
        <v>10</v>
      </c>
    </row>
    <row r="5" spans="1:18" ht="27" customHeight="1">
      <c r="A5" s="22" t="s">
        <v>629</v>
      </c>
      <c r="B5" s="132">
        <v>1202642</v>
      </c>
      <c r="C5" s="132">
        <v>2132206</v>
      </c>
      <c r="D5" s="132">
        <v>1812230</v>
      </c>
      <c r="E5" s="133">
        <v>0.84993194841399</v>
      </c>
      <c r="F5" s="134">
        <v>0.8976737251257797</v>
      </c>
      <c r="G5" s="135">
        <v>1742146</v>
      </c>
      <c r="H5" s="134">
        <v>0.9613272046042721</v>
      </c>
      <c r="J5" s="21"/>
      <c r="N5" s="139"/>
      <c r="P5" s="140"/>
      <c r="Q5" s="144"/>
      <c r="R5" s="139"/>
    </row>
    <row r="6" spans="1:17" ht="27" customHeight="1">
      <c r="A6" s="136" t="s">
        <v>54</v>
      </c>
      <c r="B6" s="132">
        <v>1180310</v>
      </c>
      <c r="C6" s="132">
        <v>2109225</v>
      </c>
      <c r="D6" s="132">
        <v>1790540</v>
      </c>
      <c r="E6" s="133">
        <v>0.8489089594519313</v>
      </c>
      <c r="F6" s="134">
        <v>0.8941139107134475</v>
      </c>
      <c r="G6" s="135">
        <v>1711041</v>
      </c>
      <c r="H6" s="134">
        <v>0.955600545086957</v>
      </c>
      <c r="J6" s="21"/>
      <c r="N6" s="139"/>
      <c r="P6" s="140"/>
      <c r="Q6" s="21"/>
    </row>
    <row r="7" spans="1:17" ht="27" customHeight="1">
      <c r="A7" s="136" t="s">
        <v>630</v>
      </c>
      <c r="B7" s="137">
        <v>1060310</v>
      </c>
      <c r="C7" s="132">
        <v>1943225</v>
      </c>
      <c r="D7" s="132">
        <v>1695658</v>
      </c>
      <c r="E7" s="133">
        <v>0.8725999305278597</v>
      </c>
      <c r="F7" s="134">
        <v>0.9003844397480963</v>
      </c>
      <c r="G7" s="135">
        <v>1591041</v>
      </c>
      <c r="H7" s="134">
        <v>0.9383030068563354</v>
      </c>
      <c r="J7" s="21"/>
      <c r="N7" s="139"/>
      <c r="P7" s="140"/>
      <c r="Q7" s="21"/>
    </row>
    <row r="8" spans="1:17" ht="27" customHeight="1">
      <c r="A8" s="136" t="s">
        <v>631</v>
      </c>
      <c r="B8" s="137">
        <v>50000</v>
      </c>
      <c r="C8" s="132">
        <v>126000</v>
      </c>
      <c r="D8" s="132">
        <v>70000</v>
      </c>
      <c r="E8" s="133">
        <v>0.5555555555555556</v>
      </c>
      <c r="F8" s="134"/>
      <c r="G8" s="135">
        <v>70000</v>
      </c>
      <c r="H8" s="134">
        <v>1</v>
      </c>
      <c r="J8" s="21"/>
      <c r="N8" s="139"/>
      <c r="P8" s="140"/>
      <c r="Q8" s="21"/>
    </row>
    <row r="9" spans="1:17" ht="27" customHeight="1">
      <c r="A9" s="136" t="s">
        <v>632</v>
      </c>
      <c r="B9" s="132">
        <v>70000</v>
      </c>
      <c r="C9" s="132">
        <v>40000</v>
      </c>
      <c r="D9" s="132">
        <v>24882</v>
      </c>
      <c r="E9" s="133">
        <v>0.62205</v>
      </c>
      <c r="F9" s="134">
        <v>0.2085211940398572</v>
      </c>
      <c r="G9" s="135">
        <v>50000</v>
      </c>
      <c r="H9" s="134">
        <v>2.009484768105458</v>
      </c>
      <c r="J9" s="21"/>
      <c r="N9" s="139"/>
      <c r="P9" s="140"/>
      <c r="Q9" s="21"/>
    </row>
    <row r="10" spans="1:17" ht="27" customHeight="1">
      <c r="A10" s="136" t="s">
        <v>57</v>
      </c>
      <c r="B10" s="132">
        <v>80</v>
      </c>
      <c r="C10" s="132">
        <v>80</v>
      </c>
      <c r="D10" s="132">
        <v>4</v>
      </c>
      <c r="E10" s="133">
        <v>0.05</v>
      </c>
      <c r="F10" s="134">
        <v>0.17391304347826086</v>
      </c>
      <c r="G10" s="135"/>
      <c r="H10" s="134"/>
      <c r="J10" s="21"/>
      <c r="N10" s="139"/>
      <c r="P10" s="140"/>
      <c r="Q10" s="21"/>
    </row>
    <row r="11" spans="1:17" ht="27" customHeight="1">
      <c r="A11" s="136" t="s">
        <v>633</v>
      </c>
      <c r="B11" s="132">
        <v>80</v>
      </c>
      <c r="C11" s="132">
        <v>80</v>
      </c>
      <c r="D11" s="132">
        <v>4</v>
      </c>
      <c r="E11" s="133">
        <v>0.05</v>
      </c>
      <c r="F11" s="134">
        <v>0.17391304347826086</v>
      </c>
      <c r="G11" s="135"/>
      <c r="H11" s="134"/>
      <c r="J11" s="21"/>
      <c r="N11" s="139"/>
      <c r="P11" s="140"/>
      <c r="Q11" s="21"/>
    </row>
    <row r="12" spans="1:17" ht="27" customHeight="1">
      <c r="A12" s="136" t="s">
        <v>51</v>
      </c>
      <c r="B12" s="132">
        <v>0</v>
      </c>
      <c r="C12" s="132">
        <v>26</v>
      </c>
      <c r="D12" s="132">
        <v>26</v>
      </c>
      <c r="E12" s="133">
        <v>1</v>
      </c>
      <c r="F12" s="134"/>
      <c r="G12" s="135"/>
      <c r="H12" s="134"/>
      <c r="J12" s="21"/>
      <c r="N12" s="139"/>
      <c r="P12" s="140"/>
      <c r="Q12" s="21"/>
    </row>
    <row r="13" spans="1:17" ht="27" customHeight="1">
      <c r="A13" s="136" t="s">
        <v>634</v>
      </c>
      <c r="B13" s="132"/>
      <c r="C13" s="132">
        <v>26</v>
      </c>
      <c r="D13" s="132">
        <v>26</v>
      </c>
      <c r="E13" s="133">
        <v>1</v>
      </c>
      <c r="F13" s="134"/>
      <c r="G13" s="135"/>
      <c r="H13" s="134"/>
      <c r="J13" s="21"/>
      <c r="N13" s="139"/>
      <c r="P13" s="140"/>
      <c r="Q13" s="21"/>
    </row>
    <row r="14" spans="1:17" ht="27" customHeight="1">
      <c r="A14" s="136" t="s">
        <v>65</v>
      </c>
      <c r="B14" s="132">
        <v>1832</v>
      </c>
      <c r="C14" s="132">
        <v>2215</v>
      </c>
      <c r="D14" s="132">
        <v>1000</v>
      </c>
      <c r="E14" s="133">
        <v>0.45146726862302483</v>
      </c>
      <c r="F14" s="134">
        <v>0.6618133686300464</v>
      </c>
      <c r="G14" s="135">
        <v>1055</v>
      </c>
      <c r="H14" s="134">
        <v>1.055</v>
      </c>
      <c r="J14" s="21"/>
      <c r="N14" s="139"/>
      <c r="P14" s="140"/>
      <c r="Q14" s="21"/>
    </row>
    <row r="15" spans="1:17" ht="27" customHeight="1">
      <c r="A15" s="136" t="s">
        <v>635</v>
      </c>
      <c r="B15" s="132">
        <v>1832</v>
      </c>
      <c r="C15" s="132">
        <v>2215</v>
      </c>
      <c r="D15" s="132">
        <v>1000</v>
      </c>
      <c r="E15" s="133">
        <v>0.45146726862302483</v>
      </c>
      <c r="F15" s="134">
        <v>0.6618133686300464</v>
      </c>
      <c r="G15" s="135">
        <v>1055</v>
      </c>
      <c r="H15" s="134">
        <v>1.055</v>
      </c>
      <c r="J15" s="21"/>
      <c r="N15" s="139"/>
      <c r="P15" s="140"/>
      <c r="Q15" s="21"/>
    </row>
    <row r="16" spans="1:17" ht="27" customHeight="1">
      <c r="A16" s="136" t="s">
        <v>66</v>
      </c>
      <c r="B16" s="132">
        <v>20420</v>
      </c>
      <c r="C16" s="132">
        <v>20420</v>
      </c>
      <c r="D16" s="132">
        <v>20420</v>
      </c>
      <c r="E16" s="133">
        <v>1</v>
      </c>
      <c r="F16" s="134">
        <v>1.4073053066850447</v>
      </c>
      <c r="G16" s="135">
        <v>30050</v>
      </c>
      <c r="H16" s="134">
        <v>1.4715964740450538</v>
      </c>
      <c r="J16" s="21"/>
      <c r="N16" s="139"/>
      <c r="P16" s="140"/>
      <c r="Q16" s="21"/>
    </row>
    <row r="17" spans="1:17" s="126" customFormat="1" ht="27" customHeight="1">
      <c r="A17" s="136" t="s">
        <v>636</v>
      </c>
      <c r="B17" s="132"/>
      <c r="C17" s="132">
        <v>240</v>
      </c>
      <c r="D17" s="132">
        <v>240</v>
      </c>
      <c r="E17" s="133">
        <v>1</v>
      </c>
      <c r="F17" s="134">
        <v>1.6</v>
      </c>
      <c r="G17" s="135"/>
      <c r="H17" s="134">
        <v>0</v>
      </c>
      <c r="J17" s="141"/>
      <c r="N17" s="142"/>
      <c r="P17" s="143"/>
      <c r="Q17" s="141"/>
    </row>
    <row r="18" spans="1:17" s="126" customFormat="1" ht="27" customHeight="1">
      <c r="A18" s="22" t="s">
        <v>637</v>
      </c>
      <c r="B18" s="132">
        <v>1350978</v>
      </c>
      <c r="C18" s="132">
        <v>2647134</v>
      </c>
      <c r="D18" s="132">
        <v>2391806</v>
      </c>
      <c r="E18" s="133">
        <v>0.9035454948635014</v>
      </c>
      <c r="F18" s="134">
        <v>0.8240991369686679</v>
      </c>
      <c r="G18" s="135">
        <v>2001266</v>
      </c>
      <c r="H18" s="134">
        <v>0.8367175264214572</v>
      </c>
      <c r="J18" s="141"/>
      <c r="N18" s="142"/>
      <c r="P18" s="143"/>
      <c r="Q18" s="141"/>
    </row>
    <row r="19" spans="1:17" ht="27" customHeight="1">
      <c r="A19" s="136" t="s">
        <v>638</v>
      </c>
      <c r="B19" s="132">
        <v>1202642</v>
      </c>
      <c r="C19" s="132">
        <v>2132206</v>
      </c>
      <c r="D19" s="132">
        <v>1812230</v>
      </c>
      <c r="E19" s="133">
        <v>0.84993194841399</v>
      </c>
      <c r="F19" s="134">
        <v>0.8976737251257797</v>
      </c>
      <c r="G19" s="135">
        <v>1742146.35</v>
      </c>
      <c r="H19" s="134">
        <v>0.9613273977364905</v>
      </c>
      <c r="J19" s="21"/>
      <c r="N19" s="139"/>
      <c r="P19" s="140"/>
      <c r="Q19" s="21"/>
    </row>
    <row r="20" spans="1:17" ht="27" customHeight="1">
      <c r="A20" s="136" t="s">
        <v>639</v>
      </c>
      <c r="B20" s="132"/>
      <c r="C20" s="132">
        <v>350000</v>
      </c>
      <c r="D20" s="132">
        <v>350000</v>
      </c>
      <c r="E20" s="133">
        <v>1</v>
      </c>
      <c r="F20" s="134">
        <v>0.9663036125950774</v>
      </c>
      <c r="G20" s="135"/>
      <c r="H20" s="134">
        <v>0</v>
      </c>
      <c r="J20" s="21"/>
      <c r="N20" s="139"/>
      <c r="P20" s="140"/>
      <c r="Q20" s="21"/>
    </row>
    <row r="21" spans="1:17" ht="27" customHeight="1">
      <c r="A21" s="22" t="s">
        <v>640</v>
      </c>
      <c r="B21" s="132">
        <v>148336</v>
      </c>
      <c r="C21" s="132">
        <v>164928</v>
      </c>
      <c r="D21" s="132">
        <v>229576</v>
      </c>
      <c r="E21" s="133">
        <v>1.39197710516104</v>
      </c>
      <c r="F21" s="134">
        <v>0.44037781307306895</v>
      </c>
      <c r="G21" s="135">
        <v>259119.6499999999</v>
      </c>
      <c r="H21" s="134">
        <v>1.1286878854932567</v>
      </c>
      <c r="J21" s="21"/>
      <c r="N21" s="139"/>
      <c r="P21" s="140"/>
      <c r="Q21" s="21"/>
    </row>
    <row r="22" spans="1:17" ht="27" customHeight="1">
      <c r="A22" s="136" t="s">
        <v>641</v>
      </c>
      <c r="B22" s="132">
        <v>148336</v>
      </c>
      <c r="C22" s="132">
        <v>164928</v>
      </c>
      <c r="D22" s="132">
        <v>229576</v>
      </c>
      <c r="E22" s="133">
        <v>1.39197710516104</v>
      </c>
      <c r="F22" s="134">
        <v>0.440376968332128</v>
      </c>
      <c r="G22" s="135">
        <v>259119.6499999999</v>
      </c>
      <c r="H22" s="134">
        <v>1.1286878854932567</v>
      </c>
      <c r="J22" s="21"/>
      <c r="N22" s="139"/>
      <c r="P22" s="140"/>
      <c r="Q22" s="21"/>
    </row>
    <row r="23" ht="15">
      <c r="H23" s="138"/>
    </row>
  </sheetData>
  <sheetProtection/>
  <mergeCells count="4">
    <mergeCell ref="A1:H1"/>
    <mergeCell ref="B3:F3"/>
    <mergeCell ref="G3:H3"/>
    <mergeCell ref="A3:A4"/>
  </mergeCells>
  <printOptions horizontalCentered="1"/>
  <pageMargins left="0.59" right="0.59" top="0.51" bottom="0.47" header="0.31" footer="0.39"/>
  <pageSetup horizontalDpi="600" verticalDpi="600" orientation="landscape" paperSize="9" scale="8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C222"/>
  <sheetViews>
    <sheetView showGridLines="0" showZeros="0" view="pageBreakPreview" zoomScale="85" zoomScaleSheetLayoutView="85" workbookViewId="0" topLeftCell="A1">
      <pane ySplit="3" topLeftCell="A4" activePane="bottomLeft" state="frozen"/>
      <selection pane="bottomLeft" activeCell="C12" sqref="C12"/>
    </sheetView>
  </sheetViews>
  <sheetFormatPr defaultColWidth="9.00390625" defaultRowHeight="14.25"/>
  <cols>
    <col min="1" max="1" width="56.125" style="113" customWidth="1"/>
    <col min="2" max="2" width="38.75390625" style="114" customWidth="1"/>
    <col min="3" max="3" width="40.75390625" style="114" customWidth="1"/>
    <col min="4" max="16384" width="9.00390625" style="113" customWidth="1"/>
  </cols>
  <sheetData>
    <row r="1" spans="1:3" ht="48" customHeight="1">
      <c r="A1" s="85" t="s">
        <v>642</v>
      </c>
      <c r="B1" s="85"/>
      <c r="C1" s="85"/>
    </row>
    <row r="2" spans="1:3" ht="25.5" customHeight="1">
      <c r="A2" s="2"/>
      <c r="B2" s="115"/>
      <c r="C2" s="116" t="s">
        <v>643</v>
      </c>
    </row>
    <row r="3" spans="1:3" ht="36" customHeight="1">
      <c r="A3" s="117" t="s">
        <v>2</v>
      </c>
      <c r="B3" s="118" t="s">
        <v>644</v>
      </c>
      <c r="C3" s="118" t="s">
        <v>87</v>
      </c>
    </row>
    <row r="4" spans="1:3" s="111" customFormat="1" ht="36" customHeight="1">
      <c r="A4" s="22" t="s">
        <v>629</v>
      </c>
      <c r="B4" s="119">
        <v>1812230</v>
      </c>
      <c r="C4" s="119">
        <v>1742146.49</v>
      </c>
    </row>
    <row r="5" spans="1:3" s="111" customFormat="1" ht="36" customHeight="1">
      <c r="A5" s="120" t="s">
        <v>54</v>
      </c>
      <c r="B5" s="119">
        <v>1790540</v>
      </c>
      <c r="C5" s="119">
        <v>1711041</v>
      </c>
    </row>
    <row r="6" spans="1:3" s="111" customFormat="1" ht="36" customHeight="1">
      <c r="A6" s="121" t="s">
        <v>645</v>
      </c>
      <c r="B6" s="119">
        <v>1695658</v>
      </c>
      <c r="C6" s="119">
        <v>1591041</v>
      </c>
    </row>
    <row r="7" spans="1:3" s="111" customFormat="1" ht="36" customHeight="1">
      <c r="A7" s="122" t="s">
        <v>646</v>
      </c>
      <c r="B7" s="123">
        <v>594744</v>
      </c>
      <c r="C7" s="123">
        <v>570041</v>
      </c>
    </row>
    <row r="8" spans="1:3" s="111" customFormat="1" ht="36" customHeight="1">
      <c r="A8" s="122" t="s">
        <v>647</v>
      </c>
      <c r="B8" s="119">
        <v>687715</v>
      </c>
      <c r="C8" s="119">
        <v>960000</v>
      </c>
    </row>
    <row r="9" spans="1:3" s="111" customFormat="1" ht="36" customHeight="1">
      <c r="A9" s="122" t="s">
        <v>648</v>
      </c>
      <c r="B9" s="119">
        <v>173199</v>
      </c>
      <c r="C9" s="119">
        <v>61000</v>
      </c>
    </row>
    <row r="10" spans="1:3" s="111" customFormat="1" ht="36" customHeight="1">
      <c r="A10" s="122" t="s">
        <v>649</v>
      </c>
      <c r="B10" s="119">
        <v>240000</v>
      </c>
      <c r="C10" s="119"/>
    </row>
    <row r="11" spans="1:3" s="111" customFormat="1" ht="36" customHeight="1">
      <c r="A11" s="121" t="s">
        <v>650</v>
      </c>
      <c r="B11" s="123">
        <v>70000</v>
      </c>
      <c r="C11" s="123">
        <v>70000</v>
      </c>
    </row>
    <row r="12" spans="1:3" s="111" customFormat="1" ht="36" customHeight="1">
      <c r="A12" s="122" t="s">
        <v>646</v>
      </c>
      <c r="B12" s="123">
        <v>70000</v>
      </c>
      <c r="C12" s="123">
        <v>70000</v>
      </c>
    </row>
    <row r="13" spans="1:3" s="111" customFormat="1" ht="36" customHeight="1">
      <c r="A13" s="121" t="s">
        <v>651</v>
      </c>
      <c r="B13" s="123">
        <v>24882</v>
      </c>
      <c r="C13" s="123">
        <v>50000</v>
      </c>
    </row>
    <row r="14" spans="1:3" s="111" customFormat="1" ht="36" customHeight="1">
      <c r="A14" s="120" t="s">
        <v>57</v>
      </c>
      <c r="B14" s="123">
        <v>4</v>
      </c>
      <c r="C14" s="123"/>
    </row>
    <row r="15" spans="1:3" s="112" customFormat="1" ht="36" customHeight="1">
      <c r="A15" s="121" t="s">
        <v>652</v>
      </c>
      <c r="B15" s="123">
        <v>4</v>
      </c>
      <c r="C15" s="124"/>
    </row>
    <row r="16" spans="1:3" s="111" customFormat="1" ht="36" customHeight="1">
      <c r="A16" s="120" t="s">
        <v>51</v>
      </c>
      <c r="B16" s="123">
        <v>26</v>
      </c>
      <c r="C16" s="123"/>
    </row>
    <row r="17" spans="1:3" s="111" customFormat="1" ht="36" customHeight="1">
      <c r="A17" s="121" t="s">
        <v>653</v>
      </c>
      <c r="B17" s="123">
        <v>26</v>
      </c>
      <c r="C17" s="123"/>
    </row>
    <row r="18" spans="1:3" s="111" customFormat="1" ht="36" customHeight="1">
      <c r="A18" s="120" t="s">
        <v>65</v>
      </c>
      <c r="B18" s="123">
        <v>1000</v>
      </c>
      <c r="C18" s="123">
        <v>1055</v>
      </c>
    </row>
    <row r="19" spans="1:3" s="111" customFormat="1" ht="36" customHeight="1">
      <c r="A19" s="121" t="s">
        <v>654</v>
      </c>
      <c r="B19" s="119">
        <v>1000</v>
      </c>
      <c r="C19" s="119">
        <v>1055.14</v>
      </c>
    </row>
    <row r="20" spans="1:3" s="111" customFormat="1" ht="36" customHeight="1">
      <c r="A20" s="120" t="s">
        <v>66</v>
      </c>
      <c r="B20" s="123">
        <v>20420</v>
      </c>
      <c r="C20" s="123">
        <v>30050.35</v>
      </c>
    </row>
    <row r="21" spans="1:3" s="111" customFormat="1" ht="36" customHeight="1">
      <c r="A21" s="120" t="s">
        <v>636</v>
      </c>
      <c r="B21" s="123">
        <v>240</v>
      </c>
      <c r="C21" s="123"/>
    </row>
    <row r="22" s="111" customFormat="1" ht="31.5" customHeight="1"/>
    <row r="23" s="111" customFormat="1" ht="31.5" customHeight="1"/>
    <row r="24" spans="2:3" ht="31.5" customHeight="1">
      <c r="B24" s="113"/>
      <c r="C24" s="113"/>
    </row>
    <row r="25" spans="2:3" ht="31.5" customHeight="1">
      <c r="B25" s="113"/>
      <c r="C25" s="113"/>
    </row>
    <row r="26" spans="2:3" ht="31.5" customHeight="1">
      <c r="B26" s="113"/>
      <c r="C26" s="113"/>
    </row>
    <row r="27" spans="2:3" ht="31.5" customHeight="1">
      <c r="B27" s="113"/>
      <c r="C27" s="113"/>
    </row>
    <row r="28" spans="2:3" ht="31.5" customHeight="1">
      <c r="B28" s="113"/>
      <c r="C28" s="113"/>
    </row>
    <row r="29" spans="2:3" ht="31.5" customHeight="1">
      <c r="B29" s="113"/>
      <c r="C29" s="113"/>
    </row>
    <row r="182" spans="2:3" ht="14.25">
      <c r="B182" s="125"/>
      <c r="C182" s="125"/>
    </row>
    <row r="183" spans="2:3" ht="14.25">
      <c r="B183" s="125"/>
      <c r="C183" s="125"/>
    </row>
    <row r="184" spans="2:3" ht="14.25">
      <c r="B184" s="125"/>
      <c r="C184" s="125"/>
    </row>
    <row r="185" spans="2:3" ht="14.25">
      <c r="B185" s="125"/>
      <c r="C185" s="125"/>
    </row>
    <row r="186" spans="2:3" ht="14.25">
      <c r="B186" s="125"/>
      <c r="C186" s="125"/>
    </row>
    <row r="187" spans="2:3" ht="14.25">
      <c r="B187" s="125"/>
      <c r="C187" s="125"/>
    </row>
    <row r="188" spans="2:3" ht="14.25">
      <c r="B188" s="125"/>
      <c r="C188" s="125"/>
    </row>
    <row r="189" spans="2:3" ht="14.25">
      <c r="B189" s="125"/>
      <c r="C189" s="125"/>
    </row>
    <row r="190" spans="2:3" ht="14.25">
      <c r="B190" s="125"/>
      <c r="C190" s="125"/>
    </row>
    <row r="191" spans="2:3" ht="14.25">
      <c r="B191" s="125"/>
      <c r="C191" s="125"/>
    </row>
    <row r="192" spans="2:3" ht="14.25">
      <c r="B192" s="125"/>
      <c r="C192" s="125"/>
    </row>
    <row r="193" spans="2:3" ht="14.25">
      <c r="B193" s="125"/>
      <c r="C193" s="125"/>
    </row>
    <row r="194" spans="2:3" ht="14.25">
      <c r="B194" s="125"/>
      <c r="C194" s="125"/>
    </row>
    <row r="195" spans="2:3" ht="14.25">
      <c r="B195" s="125"/>
      <c r="C195" s="125"/>
    </row>
    <row r="196" spans="2:3" ht="14.25">
      <c r="B196" s="125"/>
      <c r="C196" s="125"/>
    </row>
    <row r="197" spans="2:3" ht="14.25">
      <c r="B197" s="125"/>
      <c r="C197" s="125"/>
    </row>
    <row r="198" spans="2:3" ht="14.25">
      <c r="B198" s="125"/>
      <c r="C198" s="125"/>
    </row>
    <row r="199" spans="2:3" ht="14.25">
      <c r="B199" s="125"/>
      <c r="C199" s="125"/>
    </row>
    <row r="200" spans="2:3" ht="14.25">
      <c r="B200" s="125"/>
      <c r="C200" s="125"/>
    </row>
    <row r="201" spans="2:3" ht="14.25">
      <c r="B201" s="125"/>
      <c r="C201" s="125"/>
    </row>
    <row r="202" spans="2:3" ht="14.25">
      <c r="B202" s="125"/>
      <c r="C202" s="125"/>
    </row>
    <row r="203" spans="2:3" ht="14.25">
      <c r="B203" s="125"/>
      <c r="C203" s="125"/>
    </row>
    <row r="204" spans="2:3" ht="14.25">
      <c r="B204" s="125"/>
      <c r="C204" s="125"/>
    </row>
    <row r="205" spans="2:3" ht="14.25">
      <c r="B205" s="125"/>
      <c r="C205" s="125"/>
    </row>
    <row r="206" spans="2:3" ht="14.25">
      <c r="B206" s="125"/>
      <c r="C206" s="125"/>
    </row>
    <row r="207" spans="2:3" ht="14.25">
      <c r="B207" s="125"/>
      <c r="C207" s="125"/>
    </row>
    <row r="208" spans="2:3" ht="14.25">
      <c r="B208" s="125"/>
      <c r="C208" s="125"/>
    </row>
    <row r="209" spans="2:3" ht="14.25">
      <c r="B209" s="125"/>
      <c r="C209" s="125"/>
    </row>
    <row r="210" spans="2:3" ht="14.25">
      <c r="B210" s="125"/>
      <c r="C210" s="125"/>
    </row>
    <row r="211" spans="2:3" ht="14.25">
      <c r="B211" s="125"/>
      <c r="C211" s="125"/>
    </row>
    <row r="212" spans="2:3" ht="14.25">
      <c r="B212" s="125"/>
      <c r="C212" s="125"/>
    </row>
    <row r="213" spans="2:3" ht="14.25">
      <c r="B213" s="125"/>
      <c r="C213" s="125"/>
    </row>
    <row r="214" spans="2:3" ht="14.25">
      <c r="B214" s="125"/>
      <c r="C214" s="125"/>
    </row>
    <row r="215" spans="2:3" ht="14.25">
      <c r="B215" s="125"/>
      <c r="C215" s="125"/>
    </row>
    <row r="216" spans="2:3" ht="14.25">
      <c r="B216" s="125"/>
      <c r="C216" s="125"/>
    </row>
    <row r="217" spans="2:3" ht="14.25">
      <c r="B217" s="125"/>
      <c r="C217" s="125"/>
    </row>
    <row r="218" spans="2:3" ht="14.25">
      <c r="B218" s="125"/>
      <c r="C218" s="125"/>
    </row>
    <row r="219" spans="2:3" ht="14.25">
      <c r="B219" s="125"/>
      <c r="C219" s="125"/>
    </row>
    <row r="220" spans="2:3" ht="14.25">
      <c r="B220" s="125"/>
      <c r="C220" s="125"/>
    </row>
    <row r="221" spans="2:3" ht="14.25">
      <c r="B221" s="125"/>
      <c r="C221" s="125"/>
    </row>
    <row r="222" spans="2:3" ht="14.25">
      <c r="B222" s="125"/>
      <c r="C222" s="125"/>
    </row>
  </sheetData>
  <sheetProtection/>
  <mergeCells count="1">
    <mergeCell ref="A1:C1"/>
  </mergeCells>
  <printOptions horizontalCentered="1"/>
  <pageMargins left="0.7900000000000001" right="0.7900000000000001" top="0.7900000000000001" bottom="0.71" header="0.59" footer="0.59"/>
  <pageSetup horizontalDpi="600" verticalDpi="600" orientation="landscape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28"/>
  <sheetViews>
    <sheetView tabSelected="1" workbookViewId="0" topLeftCell="A1">
      <pane xSplit="1" ySplit="4" topLeftCell="B5" activePane="bottomRight" state="frozen"/>
      <selection pane="bottomRight" activeCell="D12" sqref="D12"/>
    </sheetView>
  </sheetViews>
  <sheetFormatPr defaultColWidth="9.00390625" defaultRowHeight="90" customHeight="1"/>
  <cols>
    <col min="1" max="1" width="29.75390625" style="81" customWidth="1"/>
    <col min="2" max="2" width="16.375" style="82" customWidth="1"/>
    <col min="3" max="3" width="33.25390625" style="83" customWidth="1"/>
    <col min="4" max="4" width="22.50390625" style="81" customWidth="1"/>
    <col min="5" max="16384" width="9.00390625" style="84" customWidth="1"/>
  </cols>
  <sheetData>
    <row r="1" spans="1:4" ht="48" customHeight="1">
      <c r="A1" s="85" t="s">
        <v>655</v>
      </c>
      <c r="B1" s="85"/>
      <c r="C1" s="85"/>
      <c r="D1" s="85"/>
    </row>
    <row r="2" spans="1:4" ht="14.25">
      <c r="A2" s="86"/>
      <c r="B2" s="87"/>
      <c r="C2" s="88"/>
      <c r="D2" s="89" t="s">
        <v>1</v>
      </c>
    </row>
    <row r="3" spans="1:4" ht="36" customHeight="1">
      <c r="A3" s="90" t="s">
        <v>459</v>
      </c>
      <c r="B3" s="91" t="s">
        <v>656</v>
      </c>
      <c r="C3" s="92" t="s">
        <v>657</v>
      </c>
      <c r="D3" s="90" t="s">
        <v>658</v>
      </c>
    </row>
    <row r="4" spans="1:4" ht="36" customHeight="1">
      <c r="A4" s="93" t="s">
        <v>89</v>
      </c>
      <c r="B4" s="94"/>
      <c r="C4" s="95"/>
      <c r="D4" s="96">
        <v>66085</v>
      </c>
    </row>
    <row r="5" spans="1:4" ht="36" customHeight="1">
      <c r="A5" s="97" t="s">
        <v>659</v>
      </c>
      <c r="B5" s="98"/>
      <c r="C5" s="99"/>
      <c r="D5" s="96">
        <v>0</v>
      </c>
    </row>
    <row r="6" spans="1:4" ht="36" customHeight="1">
      <c r="A6" s="100" t="s">
        <v>660</v>
      </c>
      <c r="B6" s="101" t="s">
        <v>661</v>
      </c>
      <c r="C6" s="100" t="s">
        <v>579</v>
      </c>
      <c r="D6" s="102">
        <v>0</v>
      </c>
    </row>
    <row r="7" spans="1:4" ht="36" customHeight="1">
      <c r="A7" s="103" t="s">
        <v>662</v>
      </c>
      <c r="B7" s="101"/>
      <c r="C7" s="100"/>
      <c r="D7" s="102" t="s">
        <v>662</v>
      </c>
    </row>
    <row r="8" spans="1:4" ht="36" customHeight="1">
      <c r="A8" s="104" t="s">
        <v>663</v>
      </c>
      <c r="B8" s="98" t="s">
        <v>664</v>
      </c>
      <c r="C8" s="99" t="s">
        <v>534</v>
      </c>
      <c r="D8" s="96">
        <v>66085</v>
      </c>
    </row>
    <row r="9" spans="1:4" ht="36" customHeight="1">
      <c r="A9" s="103"/>
      <c r="B9" s="101" t="s">
        <v>665</v>
      </c>
      <c r="C9" s="100" t="s">
        <v>666</v>
      </c>
      <c r="D9" s="102">
        <v>66085</v>
      </c>
    </row>
    <row r="10" spans="1:4" ht="36" customHeight="1">
      <c r="A10" s="103"/>
      <c r="B10" s="101" t="s">
        <v>667</v>
      </c>
      <c r="C10" s="100" t="s">
        <v>668</v>
      </c>
      <c r="D10" s="102">
        <v>66085</v>
      </c>
    </row>
    <row r="11" spans="1:4" ht="36" customHeight="1">
      <c r="A11" s="103"/>
      <c r="B11" s="101"/>
      <c r="C11" s="100" t="s">
        <v>669</v>
      </c>
      <c r="D11" s="102">
        <v>66085</v>
      </c>
    </row>
    <row r="12" spans="1:4" ht="36" customHeight="1">
      <c r="A12" s="103"/>
      <c r="B12" s="101"/>
      <c r="C12" s="100" t="s">
        <v>670</v>
      </c>
      <c r="D12" s="102">
        <v>66085</v>
      </c>
    </row>
    <row r="13" spans="1:4" ht="36" customHeight="1">
      <c r="A13" s="105"/>
      <c r="B13" s="105"/>
      <c r="C13" s="105"/>
      <c r="D13" s="105"/>
    </row>
    <row r="14" spans="1:4" ht="36" customHeight="1">
      <c r="A14" s="106"/>
      <c r="B14" s="107"/>
      <c r="C14" s="108"/>
      <c r="D14" s="109"/>
    </row>
    <row r="15" spans="1:4" ht="36" customHeight="1">
      <c r="A15" s="106"/>
      <c r="B15" s="107"/>
      <c r="C15" s="108"/>
      <c r="D15" s="109"/>
    </row>
    <row r="16" spans="1:4" ht="36" customHeight="1">
      <c r="A16" s="106"/>
      <c r="B16" s="107"/>
      <c r="C16" s="108"/>
      <c r="D16" s="109"/>
    </row>
    <row r="17" spans="1:4" ht="36" customHeight="1">
      <c r="A17" s="106"/>
      <c r="B17" s="107"/>
      <c r="C17" s="108"/>
      <c r="D17" s="109"/>
    </row>
    <row r="18" spans="1:4" ht="36" customHeight="1">
      <c r="A18" s="106"/>
      <c r="B18" s="107"/>
      <c r="C18" s="108"/>
      <c r="D18" s="109"/>
    </row>
    <row r="19" spans="1:4" ht="36" customHeight="1">
      <c r="A19" s="106"/>
      <c r="B19" s="107"/>
      <c r="C19" s="108"/>
      <c r="D19" s="109"/>
    </row>
    <row r="20" spans="1:4" ht="36" customHeight="1">
      <c r="A20" s="106"/>
      <c r="B20" s="107"/>
      <c r="C20" s="108"/>
      <c r="D20" s="109"/>
    </row>
    <row r="21" spans="1:4" ht="36" customHeight="1">
      <c r="A21" s="106"/>
      <c r="B21" s="107"/>
      <c r="C21" s="108"/>
      <c r="D21" s="109"/>
    </row>
    <row r="22" spans="1:4" ht="36" customHeight="1">
      <c r="A22" s="106"/>
      <c r="B22" s="107"/>
      <c r="C22" s="108"/>
      <c r="D22" s="109"/>
    </row>
    <row r="23" spans="1:4" ht="36" customHeight="1">
      <c r="A23" s="106"/>
      <c r="B23" s="107"/>
      <c r="C23" s="108"/>
      <c r="D23" s="109"/>
    </row>
    <row r="24" spans="1:4" ht="36" customHeight="1">
      <c r="A24" s="106"/>
      <c r="B24" s="107"/>
      <c r="C24" s="108"/>
      <c r="D24" s="109"/>
    </row>
    <row r="25" ht="36" customHeight="1">
      <c r="D25" s="110"/>
    </row>
    <row r="26" ht="36" customHeight="1">
      <c r="D26" s="110"/>
    </row>
    <row r="27" ht="36" customHeight="1">
      <c r="D27" s="110"/>
    </row>
    <row r="28" ht="36" customHeight="1">
      <c r="D28" s="110"/>
    </row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</sheetData>
  <sheetProtection/>
  <mergeCells count="1">
    <mergeCell ref="A1:D1"/>
  </mergeCells>
  <printOptions horizontalCentered="1"/>
  <pageMargins left="0.59" right="0.59" top="0.7900000000000001" bottom="0.7900000000000001" header="0.75" footer="0.75"/>
  <pageSetup firstPageNumber="1" useFirstPageNumber="1" fitToHeight="2" horizontalDpi="600" verticalDpi="600" orientation="portrait" paperSize="9" scale="3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K48"/>
  <sheetViews>
    <sheetView showGridLines="0" showZeros="0" view="pageBreakPreview" zoomScale="115" zoomScaleNormal="75" zoomScaleSheetLayoutView="115" workbookViewId="0" topLeftCell="A1">
      <selection activeCell="C35" sqref="C35"/>
    </sheetView>
  </sheetViews>
  <sheetFormatPr defaultColWidth="9.00390625" defaultRowHeight="14.25"/>
  <cols>
    <col min="1" max="1" width="42.75390625" style="53" customWidth="1"/>
    <col min="2" max="3" width="13.75390625" style="53" customWidth="1"/>
    <col min="4" max="4" width="12.00390625" style="53" customWidth="1"/>
    <col min="5" max="5" width="12.00390625" style="54" customWidth="1"/>
    <col min="6" max="6" width="13.75390625" style="73" customWidth="1"/>
    <col min="7" max="7" width="12.00390625" style="55" customWidth="1"/>
    <col min="8" max="8" width="7.00390625" style="54" customWidth="1"/>
    <col min="9" max="9" width="9.00390625" style="53" customWidth="1"/>
    <col min="10" max="10" width="13.375" style="53" customWidth="1"/>
    <col min="11" max="16384" width="9.00390625" style="53" customWidth="1"/>
  </cols>
  <sheetData>
    <row r="1" spans="1:8" s="51" customFormat="1" ht="48" customHeight="1">
      <c r="A1" s="56" t="s">
        <v>671</v>
      </c>
      <c r="B1" s="56"/>
      <c r="C1" s="56"/>
      <c r="D1" s="56"/>
      <c r="E1" s="56"/>
      <c r="F1" s="56"/>
      <c r="G1" s="56"/>
      <c r="H1" s="56"/>
    </row>
    <row r="2" spans="1:8" s="2" customFormat="1" ht="14.25">
      <c r="A2" s="7"/>
      <c r="E2" s="57"/>
      <c r="F2" s="74"/>
      <c r="G2" s="59" t="s">
        <v>1</v>
      </c>
      <c r="H2" s="57"/>
    </row>
    <row r="3" spans="1:8" s="3" customFormat="1" ht="33" customHeight="1">
      <c r="A3" s="10" t="s">
        <v>2</v>
      </c>
      <c r="B3" s="75" t="s">
        <v>3</v>
      </c>
      <c r="C3" s="76"/>
      <c r="D3" s="76"/>
      <c r="E3" s="76"/>
      <c r="F3" s="46" t="s">
        <v>4</v>
      </c>
      <c r="G3" s="46"/>
      <c r="H3" s="77"/>
    </row>
    <row r="4" spans="1:8" s="3" customFormat="1" ht="33" customHeight="1">
      <c r="A4" s="10"/>
      <c r="B4" s="10" t="s">
        <v>5</v>
      </c>
      <c r="C4" s="10" t="s">
        <v>7</v>
      </c>
      <c r="D4" s="10" t="s">
        <v>672</v>
      </c>
      <c r="E4" s="10" t="s">
        <v>9</v>
      </c>
      <c r="F4" s="78" t="s">
        <v>5</v>
      </c>
      <c r="G4" s="15" t="s">
        <v>10</v>
      </c>
      <c r="H4" s="77"/>
    </row>
    <row r="5" spans="1:11" ht="23.25" customHeight="1">
      <c r="A5" s="22" t="s">
        <v>673</v>
      </c>
      <c r="B5" s="60"/>
      <c r="C5" s="61"/>
      <c r="D5" s="61"/>
      <c r="E5" s="62"/>
      <c r="F5" s="79"/>
      <c r="G5" s="63"/>
      <c r="H5" s="80"/>
      <c r="I5" s="70"/>
      <c r="J5" s="71"/>
      <c r="K5" s="71"/>
    </row>
    <row r="6" spans="1:11" ht="23.25" customHeight="1">
      <c r="A6" s="66" t="s">
        <v>674</v>
      </c>
      <c r="B6" s="60"/>
      <c r="C6" s="61"/>
      <c r="D6" s="61"/>
      <c r="E6" s="62"/>
      <c r="F6" s="79"/>
      <c r="G6" s="63"/>
      <c r="H6" s="80"/>
      <c r="I6" s="70"/>
      <c r="J6" s="71"/>
      <c r="K6" s="71"/>
    </row>
    <row r="7" spans="1:11" ht="23.25" customHeight="1">
      <c r="A7" s="66" t="s">
        <v>675</v>
      </c>
      <c r="B7" s="60"/>
      <c r="C7" s="61"/>
      <c r="D7" s="61"/>
      <c r="E7" s="62"/>
      <c r="F7" s="79"/>
      <c r="G7" s="63"/>
      <c r="H7" s="80"/>
      <c r="I7" s="70"/>
      <c r="J7" s="71"/>
      <c r="K7" s="71"/>
    </row>
    <row r="8" spans="1:11" ht="23.25" customHeight="1">
      <c r="A8" s="66" t="s">
        <v>676</v>
      </c>
      <c r="B8" s="60"/>
      <c r="C8" s="61"/>
      <c r="D8" s="61"/>
      <c r="E8" s="62"/>
      <c r="F8" s="79"/>
      <c r="G8" s="63"/>
      <c r="H8" s="80"/>
      <c r="I8" s="70"/>
      <c r="J8" s="71"/>
      <c r="K8" s="71"/>
    </row>
    <row r="9" spans="1:11" ht="23.25" customHeight="1">
      <c r="A9" s="65" t="s">
        <v>677</v>
      </c>
      <c r="B9" s="60"/>
      <c r="C9" s="61"/>
      <c r="D9" s="61"/>
      <c r="E9" s="62"/>
      <c r="F9" s="79"/>
      <c r="G9" s="63"/>
      <c r="H9" s="80"/>
      <c r="I9" s="70"/>
      <c r="J9" s="71"/>
      <c r="K9" s="71"/>
    </row>
    <row r="10" spans="1:11" ht="23.25" customHeight="1">
      <c r="A10" s="66" t="s">
        <v>674</v>
      </c>
      <c r="B10" s="60"/>
      <c r="C10" s="61"/>
      <c r="D10" s="61"/>
      <c r="E10" s="62"/>
      <c r="F10" s="79"/>
      <c r="G10" s="63"/>
      <c r="H10" s="80"/>
      <c r="I10" s="70"/>
      <c r="J10" s="71"/>
      <c r="K10" s="71"/>
    </row>
    <row r="11" spans="1:11" ht="23.25" customHeight="1">
      <c r="A11" s="66" t="s">
        <v>675</v>
      </c>
      <c r="B11" s="60"/>
      <c r="C11" s="61"/>
      <c r="D11" s="61"/>
      <c r="E11" s="62"/>
      <c r="F11" s="79"/>
      <c r="G11" s="63"/>
      <c r="H11" s="80"/>
      <c r="I11" s="70"/>
      <c r="J11" s="71"/>
      <c r="K11" s="71"/>
    </row>
    <row r="12" spans="1:11" ht="23.25" customHeight="1">
      <c r="A12" s="66" t="s">
        <v>676</v>
      </c>
      <c r="B12" s="60"/>
      <c r="C12" s="61"/>
      <c r="D12" s="61"/>
      <c r="E12" s="62"/>
      <c r="F12" s="79"/>
      <c r="G12" s="63"/>
      <c r="H12" s="80"/>
      <c r="I12" s="70"/>
      <c r="J12" s="71"/>
      <c r="K12" s="71"/>
    </row>
    <row r="13" spans="1:11" ht="23.25" customHeight="1">
      <c r="A13" s="66" t="s">
        <v>678</v>
      </c>
      <c r="B13" s="60"/>
      <c r="C13" s="61"/>
      <c r="D13" s="61"/>
      <c r="E13" s="62"/>
      <c r="F13" s="79"/>
      <c r="G13" s="63"/>
      <c r="H13" s="80"/>
      <c r="I13" s="70"/>
      <c r="J13" s="71"/>
      <c r="K13" s="71"/>
    </row>
    <row r="14" spans="1:11" ht="23.25" customHeight="1">
      <c r="A14" s="66" t="s">
        <v>674</v>
      </c>
      <c r="B14" s="60"/>
      <c r="C14" s="61"/>
      <c r="D14" s="61"/>
      <c r="E14" s="62"/>
      <c r="F14" s="79"/>
      <c r="G14" s="63"/>
      <c r="H14" s="80"/>
      <c r="I14" s="70"/>
      <c r="J14" s="71"/>
      <c r="K14" s="71"/>
    </row>
    <row r="15" spans="1:11" ht="23.25" customHeight="1">
      <c r="A15" s="66" t="s">
        <v>676</v>
      </c>
      <c r="B15" s="60"/>
      <c r="C15" s="61"/>
      <c r="D15" s="61"/>
      <c r="E15" s="62"/>
      <c r="F15" s="79"/>
      <c r="G15" s="63"/>
      <c r="H15" s="80"/>
      <c r="I15" s="70"/>
      <c r="J15" s="71"/>
      <c r="K15" s="71"/>
    </row>
    <row r="16" spans="1:10" s="52" customFormat="1" ht="23.25" customHeight="1">
      <c r="A16" s="66" t="s">
        <v>679</v>
      </c>
      <c r="B16" s="60"/>
      <c r="C16" s="61"/>
      <c r="D16" s="61"/>
      <c r="E16" s="62"/>
      <c r="F16" s="79"/>
      <c r="G16" s="63"/>
      <c r="H16" s="80"/>
      <c r="J16" s="72"/>
    </row>
    <row r="17" spans="1:8" s="52" customFormat="1" ht="23.25" customHeight="1">
      <c r="A17" s="66" t="s">
        <v>674</v>
      </c>
      <c r="B17" s="60"/>
      <c r="C17" s="61"/>
      <c r="D17" s="61"/>
      <c r="E17" s="62"/>
      <c r="F17" s="79"/>
      <c r="G17" s="63"/>
      <c r="H17" s="80"/>
    </row>
    <row r="18" spans="1:8" s="52" customFormat="1" ht="23.25" customHeight="1">
      <c r="A18" s="66" t="s">
        <v>675</v>
      </c>
      <c r="B18" s="60"/>
      <c r="C18" s="61"/>
      <c r="D18" s="61"/>
      <c r="E18" s="62"/>
      <c r="F18" s="79"/>
      <c r="G18" s="63"/>
      <c r="H18" s="80"/>
    </row>
    <row r="19" spans="1:11" ht="23.25" customHeight="1">
      <c r="A19" s="66" t="s">
        <v>676</v>
      </c>
      <c r="B19" s="60"/>
      <c r="C19" s="61"/>
      <c r="D19" s="61"/>
      <c r="E19" s="62"/>
      <c r="F19" s="79"/>
      <c r="G19" s="63"/>
      <c r="H19" s="80"/>
      <c r="I19" s="70"/>
      <c r="J19" s="71"/>
      <c r="K19" s="71"/>
    </row>
    <row r="20" spans="1:8" s="52" customFormat="1" ht="23.25" customHeight="1">
      <c r="A20" s="66" t="s">
        <v>680</v>
      </c>
      <c r="B20" s="60"/>
      <c r="C20" s="61"/>
      <c r="D20" s="61"/>
      <c r="E20" s="62"/>
      <c r="F20" s="79"/>
      <c r="G20" s="63"/>
      <c r="H20" s="80"/>
    </row>
    <row r="21" spans="1:8" s="52" customFormat="1" ht="23.25" customHeight="1">
      <c r="A21" s="66" t="s">
        <v>674</v>
      </c>
      <c r="B21" s="60"/>
      <c r="C21" s="61"/>
      <c r="D21" s="61"/>
      <c r="E21" s="62"/>
      <c r="F21" s="79"/>
      <c r="G21" s="63"/>
      <c r="H21" s="80"/>
    </row>
    <row r="22" spans="1:11" ht="23.25" customHeight="1">
      <c r="A22" s="66" t="s">
        <v>676</v>
      </c>
      <c r="B22" s="60"/>
      <c r="C22" s="61"/>
      <c r="D22" s="61"/>
      <c r="E22" s="62"/>
      <c r="F22" s="79"/>
      <c r="G22" s="63"/>
      <c r="H22" s="80"/>
      <c r="I22" s="70"/>
      <c r="J22" s="71"/>
      <c r="K22" s="71"/>
    </row>
    <row r="23" spans="1:8" s="52" customFormat="1" ht="23.25" customHeight="1">
      <c r="A23" s="67" t="s">
        <v>681</v>
      </c>
      <c r="B23" s="60"/>
      <c r="C23" s="61"/>
      <c r="D23" s="61"/>
      <c r="E23" s="62"/>
      <c r="F23" s="79"/>
      <c r="G23" s="63"/>
      <c r="H23" s="80"/>
    </row>
    <row r="24" spans="1:8" s="52" customFormat="1" ht="23.25" customHeight="1">
      <c r="A24" s="66" t="s">
        <v>674</v>
      </c>
      <c r="B24" s="60"/>
      <c r="C24" s="61"/>
      <c r="D24" s="61"/>
      <c r="E24" s="62"/>
      <c r="F24" s="79"/>
      <c r="G24" s="63"/>
      <c r="H24" s="80"/>
    </row>
    <row r="25" spans="1:11" ht="23.25" customHeight="1">
      <c r="A25" s="66" t="s">
        <v>676</v>
      </c>
      <c r="B25" s="60"/>
      <c r="C25" s="61"/>
      <c r="D25" s="61"/>
      <c r="E25" s="62"/>
      <c r="F25" s="79"/>
      <c r="G25" s="63"/>
      <c r="H25" s="80"/>
      <c r="I25" s="70"/>
      <c r="J25" s="71"/>
      <c r="K25" s="71"/>
    </row>
    <row r="26" spans="1:8" ht="23.25" customHeight="1">
      <c r="A26" s="67" t="s">
        <v>682</v>
      </c>
      <c r="B26" s="60"/>
      <c r="C26" s="61"/>
      <c r="D26" s="61"/>
      <c r="E26" s="62"/>
      <c r="F26" s="79"/>
      <c r="G26" s="63"/>
      <c r="H26" s="80"/>
    </row>
    <row r="27" spans="1:8" ht="23.25" customHeight="1">
      <c r="A27" s="66" t="s">
        <v>674</v>
      </c>
      <c r="B27" s="60"/>
      <c r="C27" s="61"/>
      <c r="D27" s="61"/>
      <c r="E27" s="62"/>
      <c r="F27" s="79"/>
      <c r="G27" s="63"/>
      <c r="H27" s="80"/>
    </row>
    <row r="28" spans="1:8" ht="23.25" customHeight="1">
      <c r="A28" s="66" t="s">
        <v>675</v>
      </c>
      <c r="B28" s="60"/>
      <c r="C28" s="61"/>
      <c r="D28" s="61"/>
      <c r="E28" s="62"/>
      <c r="F28" s="79"/>
      <c r="G28" s="63"/>
      <c r="H28" s="80"/>
    </row>
    <row r="29" spans="1:11" ht="23.25" customHeight="1">
      <c r="A29" s="66" t="s">
        <v>676</v>
      </c>
      <c r="B29" s="60"/>
      <c r="C29" s="61"/>
      <c r="D29" s="61"/>
      <c r="E29" s="62"/>
      <c r="F29" s="79"/>
      <c r="G29" s="63"/>
      <c r="H29" s="80"/>
      <c r="I29" s="70"/>
      <c r="J29" s="71"/>
      <c r="K29" s="71"/>
    </row>
    <row r="30" spans="1:8" ht="23.25" customHeight="1">
      <c r="A30" s="67" t="s">
        <v>683</v>
      </c>
      <c r="B30" s="60"/>
      <c r="C30" s="61"/>
      <c r="D30" s="61"/>
      <c r="E30" s="62"/>
      <c r="F30" s="79"/>
      <c r="G30" s="63"/>
      <c r="H30" s="80"/>
    </row>
    <row r="31" spans="1:8" ht="23.25" customHeight="1">
      <c r="A31" s="66" t="s">
        <v>674</v>
      </c>
      <c r="B31" s="60"/>
      <c r="C31" s="61"/>
      <c r="D31" s="61"/>
      <c r="E31" s="62"/>
      <c r="F31" s="79"/>
      <c r="G31" s="63"/>
      <c r="H31" s="80"/>
    </row>
    <row r="32" spans="1:8" ht="23.25" customHeight="1">
      <c r="A32" s="66" t="s">
        <v>675</v>
      </c>
      <c r="B32" s="60"/>
      <c r="C32" s="61"/>
      <c r="D32" s="61"/>
      <c r="E32" s="62"/>
      <c r="F32" s="79"/>
      <c r="G32" s="63"/>
      <c r="H32" s="80"/>
    </row>
    <row r="33" spans="1:11" ht="23.25" customHeight="1">
      <c r="A33" s="66" t="s">
        <v>676</v>
      </c>
      <c r="B33" s="60"/>
      <c r="C33" s="61"/>
      <c r="D33" s="61"/>
      <c r="E33" s="62"/>
      <c r="F33" s="79"/>
      <c r="G33" s="63"/>
      <c r="H33" s="80"/>
      <c r="I33" s="70"/>
      <c r="J33" s="71"/>
      <c r="K33" s="71"/>
    </row>
    <row r="34" spans="1:8" ht="23.25" customHeight="1">
      <c r="A34" s="66" t="s">
        <v>684</v>
      </c>
      <c r="B34" s="60"/>
      <c r="C34" s="61"/>
      <c r="D34" s="61"/>
      <c r="E34" s="62"/>
      <c r="F34" s="79"/>
      <c r="G34" s="63"/>
      <c r="H34" s="72"/>
    </row>
    <row r="35" spans="1:8" ht="23.25" customHeight="1">
      <c r="A35" s="66" t="s">
        <v>674</v>
      </c>
      <c r="B35" s="60"/>
      <c r="C35" s="61"/>
      <c r="D35" s="61"/>
      <c r="E35" s="62"/>
      <c r="F35" s="79"/>
      <c r="G35" s="63"/>
      <c r="H35" s="72"/>
    </row>
    <row r="36" spans="1:8" ht="23.25" customHeight="1">
      <c r="A36" s="66" t="s">
        <v>675</v>
      </c>
      <c r="B36" s="60"/>
      <c r="C36" s="61"/>
      <c r="D36" s="61"/>
      <c r="E36" s="62"/>
      <c r="F36" s="79"/>
      <c r="G36" s="63"/>
      <c r="H36" s="72"/>
    </row>
    <row r="37" spans="1:8" ht="23.25" customHeight="1">
      <c r="A37" s="66" t="s">
        <v>676</v>
      </c>
      <c r="B37" s="60"/>
      <c r="C37" s="61"/>
      <c r="D37" s="61"/>
      <c r="E37" s="62"/>
      <c r="F37" s="79"/>
      <c r="G37" s="63"/>
      <c r="H37" s="72"/>
    </row>
    <row r="38" spans="1:11" ht="34.5" customHeight="1">
      <c r="A38" s="68" t="s">
        <v>685</v>
      </c>
      <c r="B38" s="68"/>
      <c r="C38" s="68"/>
      <c r="D38" s="68"/>
      <c r="E38" s="68"/>
      <c r="F38" s="68"/>
      <c r="G38" s="68"/>
      <c r="H38" s="80"/>
      <c r="I38" s="70"/>
      <c r="J38" s="71"/>
      <c r="K38" s="71"/>
    </row>
    <row r="39" spans="1:8" ht="24" customHeight="1">
      <c r="A39" s="69"/>
      <c r="B39" s="69"/>
      <c r="C39" s="69"/>
      <c r="D39" s="69"/>
      <c r="E39" s="69"/>
      <c r="F39" s="69"/>
      <c r="G39" s="69"/>
      <c r="H39" s="72"/>
    </row>
    <row r="40" ht="24" customHeight="1">
      <c r="H40" s="72"/>
    </row>
    <row r="41" ht="24" customHeight="1">
      <c r="H41" s="72"/>
    </row>
    <row r="42" ht="24" customHeight="1">
      <c r="H42" s="72"/>
    </row>
    <row r="43" ht="15">
      <c r="H43" s="72"/>
    </row>
    <row r="44" ht="15">
      <c r="H44" s="72"/>
    </row>
    <row r="45" ht="15">
      <c r="H45" s="72"/>
    </row>
    <row r="46" ht="15">
      <c r="H46" s="72"/>
    </row>
    <row r="47" ht="15">
      <c r="H47" s="72"/>
    </row>
    <row r="48" ht="15">
      <c r="H48" s="72"/>
    </row>
  </sheetData>
  <sheetProtection/>
  <mergeCells count="6">
    <mergeCell ref="A1:G1"/>
    <mergeCell ref="B3:E3"/>
    <mergeCell ref="F3:G3"/>
    <mergeCell ref="A38:G38"/>
    <mergeCell ref="A39:G39"/>
    <mergeCell ref="A3:A4"/>
  </mergeCells>
  <printOptions horizontalCentered="1" verticalCentered="1"/>
  <pageMargins left="0.59" right="0.59" top="0.7900000000000001" bottom="0.7900000000000001" header="0.59" footer="0.23999999999999996"/>
  <pageSetup horizontalDpi="600" verticalDpi="600" orientation="landscape" paperSize="9" scale="72"/>
  <rowBreaks count="1" manualBreakCount="1">
    <brk id="20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showGridLines="0" showZeros="0" view="pageBreakPreview" zoomScale="115" zoomScaleNormal="75" zoomScaleSheetLayoutView="115" workbookViewId="0" topLeftCell="A16">
      <selection activeCell="A25" sqref="A25:G25"/>
    </sheetView>
  </sheetViews>
  <sheetFormatPr defaultColWidth="9.00390625" defaultRowHeight="14.25"/>
  <cols>
    <col min="1" max="1" width="41.00390625" style="53" customWidth="1"/>
    <col min="2" max="3" width="15.00390625" style="53" customWidth="1"/>
    <col min="4" max="4" width="14.125" style="53" customWidth="1"/>
    <col min="5" max="5" width="14.125" style="54" customWidth="1"/>
    <col min="6" max="6" width="15.00390625" style="55" customWidth="1"/>
    <col min="7" max="7" width="14.125" style="55" customWidth="1"/>
    <col min="8" max="8" width="14.75390625" style="53" bestFit="1" customWidth="1"/>
    <col min="9" max="9" width="9.50390625" style="53" bestFit="1" customWidth="1"/>
    <col min="10" max="10" width="13.375" style="53" customWidth="1"/>
    <col min="11" max="16384" width="9.00390625" style="53" customWidth="1"/>
  </cols>
  <sheetData>
    <row r="1" spans="1:7" s="51" customFormat="1" ht="48" customHeight="1">
      <c r="A1" s="56" t="s">
        <v>686</v>
      </c>
      <c r="B1" s="56"/>
      <c r="C1" s="56"/>
      <c r="D1" s="56"/>
      <c r="E1" s="56"/>
      <c r="F1" s="56"/>
      <c r="G1" s="56"/>
    </row>
    <row r="2" spans="1:7" s="2" customFormat="1" ht="14.25">
      <c r="A2" s="7"/>
      <c r="E2" s="57"/>
      <c r="F2" s="58"/>
      <c r="G2" s="59" t="s">
        <v>1</v>
      </c>
    </row>
    <row r="3" spans="1:7" s="3" customFormat="1" ht="33" customHeight="1">
      <c r="A3" s="10" t="s">
        <v>2</v>
      </c>
      <c r="B3" s="45" t="s">
        <v>3</v>
      </c>
      <c r="C3" s="45"/>
      <c r="D3" s="45"/>
      <c r="E3" s="45"/>
      <c r="F3" s="46" t="s">
        <v>4</v>
      </c>
      <c r="G3" s="46"/>
    </row>
    <row r="4" spans="1:7" s="3" customFormat="1" ht="33" customHeight="1">
      <c r="A4" s="10"/>
      <c r="B4" s="10" t="s">
        <v>5</v>
      </c>
      <c r="C4" s="10" t="s">
        <v>7</v>
      </c>
      <c r="D4" s="10" t="s">
        <v>672</v>
      </c>
      <c r="E4" s="10" t="s">
        <v>9</v>
      </c>
      <c r="F4" s="10" t="s">
        <v>5</v>
      </c>
      <c r="G4" s="15" t="s">
        <v>10</v>
      </c>
    </row>
    <row r="5" spans="1:11" ht="34.5" customHeight="1">
      <c r="A5" s="22" t="s">
        <v>687</v>
      </c>
      <c r="B5" s="60"/>
      <c r="C5" s="61"/>
      <c r="D5" s="61"/>
      <c r="E5" s="62"/>
      <c r="F5" s="63"/>
      <c r="G5" s="63"/>
      <c r="H5" s="64"/>
      <c r="I5" s="70"/>
      <c r="J5" s="71"/>
      <c r="K5" s="71"/>
    </row>
    <row r="6" spans="1:11" ht="34.5" customHeight="1">
      <c r="A6" s="65" t="s">
        <v>688</v>
      </c>
      <c r="B6" s="60"/>
      <c r="C6" s="61"/>
      <c r="D6" s="61"/>
      <c r="E6" s="62"/>
      <c r="F6" s="63"/>
      <c r="G6" s="63"/>
      <c r="H6" s="64"/>
      <c r="I6" s="70"/>
      <c r="J6" s="71"/>
      <c r="K6" s="71"/>
    </row>
    <row r="7" spans="1:11" ht="34.5" customHeight="1">
      <c r="A7" s="66" t="s">
        <v>689</v>
      </c>
      <c r="B7" s="60"/>
      <c r="C7" s="61"/>
      <c r="D7" s="61"/>
      <c r="E7" s="62"/>
      <c r="F7" s="63"/>
      <c r="G7" s="63"/>
      <c r="H7" s="64"/>
      <c r="I7" s="70"/>
      <c r="J7" s="71"/>
      <c r="K7" s="71"/>
    </row>
    <row r="8" spans="1:11" ht="34.5" customHeight="1">
      <c r="A8" s="66" t="s">
        <v>690</v>
      </c>
      <c r="B8" s="60"/>
      <c r="C8" s="61"/>
      <c r="D8" s="61"/>
      <c r="E8" s="62"/>
      <c r="F8" s="63"/>
      <c r="G8" s="63"/>
      <c r="H8" s="64"/>
      <c r="I8" s="70"/>
      <c r="J8" s="71"/>
      <c r="K8" s="71"/>
    </row>
    <row r="9" spans="1:11" ht="34.5" customHeight="1">
      <c r="A9" s="66" t="s">
        <v>691</v>
      </c>
      <c r="B9" s="60"/>
      <c r="C9" s="61"/>
      <c r="D9" s="61"/>
      <c r="E9" s="62"/>
      <c r="F9" s="63"/>
      <c r="G9" s="63"/>
      <c r="H9" s="64"/>
      <c r="I9" s="70"/>
      <c r="J9" s="71"/>
      <c r="K9" s="71"/>
    </row>
    <row r="10" spans="1:11" ht="34.5" customHeight="1">
      <c r="A10" s="66" t="s">
        <v>692</v>
      </c>
      <c r="B10" s="60"/>
      <c r="C10" s="61"/>
      <c r="D10" s="61"/>
      <c r="E10" s="62"/>
      <c r="F10" s="63"/>
      <c r="G10" s="63"/>
      <c r="H10" s="64"/>
      <c r="I10" s="70"/>
      <c r="J10" s="71"/>
      <c r="K10" s="71"/>
    </row>
    <row r="11" spans="1:11" ht="34.5" customHeight="1">
      <c r="A11" s="66" t="s">
        <v>693</v>
      </c>
      <c r="B11" s="60"/>
      <c r="C11" s="61"/>
      <c r="D11" s="61"/>
      <c r="E11" s="62"/>
      <c r="F11" s="63"/>
      <c r="G11" s="63"/>
      <c r="H11" s="64"/>
      <c r="I11" s="70"/>
      <c r="J11" s="71"/>
      <c r="K11" s="71"/>
    </row>
    <row r="12" spans="1:11" ht="34.5" customHeight="1">
      <c r="A12" s="66" t="s">
        <v>690</v>
      </c>
      <c r="B12" s="60"/>
      <c r="C12" s="61"/>
      <c r="D12" s="61"/>
      <c r="E12" s="62"/>
      <c r="F12" s="63"/>
      <c r="G12" s="63"/>
      <c r="H12" s="64"/>
      <c r="I12" s="70"/>
      <c r="J12" s="71"/>
      <c r="K12" s="71"/>
    </row>
    <row r="13" spans="1:10" s="52" customFormat="1" ht="34.5" customHeight="1">
      <c r="A13" s="66" t="s">
        <v>694</v>
      </c>
      <c r="B13" s="60"/>
      <c r="C13" s="61"/>
      <c r="D13" s="61"/>
      <c r="E13" s="62"/>
      <c r="F13" s="63"/>
      <c r="G13" s="63"/>
      <c r="H13" s="64"/>
      <c r="J13" s="72"/>
    </row>
    <row r="14" spans="1:8" s="52" customFormat="1" ht="34.5" customHeight="1">
      <c r="A14" s="66" t="s">
        <v>695</v>
      </c>
      <c r="B14" s="60"/>
      <c r="C14" s="61"/>
      <c r="D14" s="61"/>
      <c r="E14" s="62"/>
      <c r="F14" s="63"/>
      <c r="G14" s="63"/>
      <c r="H14" s="64"/>
    </row>
    <row r="15" spans="1:8" s="52" customFormat="1" ht="34.5" customHeight="1">
      <c r="A15" s="66" t="s">
        <v>696</v>
      </c>
      <c r="B15" s="60"/>
      <c r="C15" s="61"/>
      <c r="D15" s="61"/>
      <c r="E15" s="62"/>
      <c r="F15" s="63"/>
      <c r="G15" s="63"/>
      <c r="H15" s="64"/>
    </row>
    <row r="16" spans="1:8" s="52" customFormat="1" ht="34.5" customHeight="1">
      <c r="A16" s="66" t="s">
        <v>697</v>
      </c>
      <c r="B16" s="60"/>
      <c r="C16" s="61"/>
      <c r="D16" s="61"/>
      <c r="E16" s="62"/>
      <c r="F16" s="63"/>
      <c r="G16" s="63"/>
      <c r="H16" s="64"/>
    </row>
    <row r="17" spans="1:8" s="52" customFormat="1" ht="34.5" customHeight="1">
      <c r="A17" s="66" t="s">
        <v>698</v>
      </c>
      <c r="B17" s="60"/>
      <c r="C17" s="61"/>
      <c r="D17" s="61"/>
      <c r="E17" s="62"/>
      <c r="F17" s="63"/>
      <c r="G17" s="63"/>
      <c r="H17" s="64"/>
    </row>
    <row r="18" spans="1:8" s="52" customFormat="1" ht="34.5" customHeight="1">
      <c r="A18" s="66" t="s">
        <v>699</v>
      </c>
      <c r="B18" s="60"/>
      <c r="C18" s="61"/>
      <c r="D18" s="61"/>
      <c r="E18" s="62"/>
      <c r="F18" s="63"/>
      <c r="G18" s="63"/>
      <c r="H18" s="64"/>
    </row>
    <row r="19" spans="1:8" s="52" customFormat="1" ht="34.5" customHeight="1">
      <c r="A19" s="66" t="s">
        <v>700</v>
      </c>
      <c r="B19" s="60"/>
      <c r="C19" s="61"/>
      <c r="D19" s="61"/>
      <c r="E19" s="62"/>
      <c r="F19" s="63"/>
      <c r="G19" s="63"/>
      <c r="H19" s="64"/>
    </row>
    <row r="20" spans="1:8" ht="34.5" customHeight="1">
      <c r="A20" s="67" t="s">
        <v>701</v>
      </c>
      <c r="B20" s="60"/>
      <c r="C20" s="61"/>
      <c r="D20" s="61"/>
      <c r="E20" s="62"/>
      <c r="F20" s="63"/>
      <c r="G20" s="63"/>
      <c r="H20" s="64"/>
    </row>
    <row r="21" spans="1:8" ht="34.5" customHeight="1">
      <c r="A21" s="66" t="s">
        <v>702</v>
      </c>
      <c r="B21" s="60"/>
      <c r="C21" s="61"/>
      <c r="D21" s="61"/>
      <c r="E21" s="62"/>
      <c r="F21" s="63"/>
      <c r="G21" s="63"/>
      <c r="H21" s="64"/>
    </row>
    <row r="22" spans="1:8" ht="34.5" customHeight="1">
      <c r="A22" s="67" t="s">
        <v>703</v>
      </c>
      <c r="B22" s="60"/>
      <c r="C22" s="61"/>
      <c r="D22" s="61"/>
      <c r="E22" s="62"/>
      <c r="F22" s="63"/>
      <c r="G22" s="63"/>
      <c r="H22" s="64"/>
    </row>
    <row r="23" spans="1:8" ht="34.5" customHeight="1">
      <c r="A23" s="67" t="s">
        <v>704</v>
      </c>
      <c r="B23" s="60"/>
      <c r="C23" s="61"/>
      <c r="D23" s="61"/>
      <c r="E23" s="62"/>
      <c r="F23" s="63"/>
      <c r="G23" s="63"/>
      <c r="H23" s="64"/>
    </row>
    <row r="24" spans="1:8" ht="34.5" customHeight="1">
      <c r="A24" s="67" t="s">
        <v>705</v>
      </c>
      <c r="B24" s="60"/>
      <c r="C24" s="61"/>
      <c r="D24" s="61"/>
      <c r="E24" s="62"/>
      <c r="F24" s="63"/>
      <c r="G24" s="63"/>
      <c r="H24" s="64"/>
    </row>
    <row r="25" spans="1:7" ht="34.5" customHeight="1">
      <c r="A25" s="68" t="s">
        <v>685</v>
      </c>
      <c r="B25" s="68"/>
      <c r="C25" s="68"/>
      <c r="D25" s="68"/>
      <c r="E25" s="68"/>
      <c r="F25" s="68"/>
      <c r="G25" s="68"/>
    </row>
    <row r="26" spans="1:7" ht="24" customHeight="1">
      <c r="A26" s="69"/>
      <c r="B26" s="69"/>
      <c r="C26" s="69"/>
      <c r="D26" s="69"/>
      <c r="E26" s="69"/>
      <c r="F26" s="69"/>
      <c r="G26" s="69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</sheetData>
  <sheetProtection/>
  <mergeCells count="6">
    <mergeCell ref="A1:G1"/>
    <mergeCell ref="B3:E3"/>
    <mergeCell ref="F3:G3"/>
    <mergeCell ref="A25:G25"/>
    <mergeCell ref="A26:G26"/>
    <mergeCell ref="A3:A4"/>
  </mergeCells>
  <printOptions horizontalCentered="1" verticalCentered="1"/>
  <pageMargins left="0.59" right="0.59" top="0.7900000000000001" bottom="0.7900000000000001" header="0.59" footer="0.23999999999999996"/>
  <pageSetup horizontalDpi="600" verticalDpi="600" orientation="landscape" paperSize="9" scale="72"/>
  <rowBreaks count="1" manualBreakCount="1">
    <brk id="14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7"/>
  <sheetViews>
    <sheetView showGridLines="0" view="pageBreakPreview" zoomScale="115" zoomScaleSheetLayoutView="115" workbookViewId="0" topLeftCell="A1">
      <selection activeCell="A1" sqref="A1:F1"/>
    </sheetView>
  </sheetViews>
  <sheetFormatPr defaultColWidth="9.00390625" defaultRowHeight="14.25"/>
  <cols>
    <col min="1" max="1" width="42.125" style="0" customWidth="1"/>
    <col min="2" max="3" width="17.25390625" style="0" customWidth="1"/>
    <col min="4" max="4" width="15.50390625" style="0" customWidth="1"/>
    <col min="5" max="5" width="17.25390625" style="0" customWidth="1"/>
    <col min="6" max="6" width="15.50390625" style="0" customWidth="1"/>
  </cols>
  <sheetData>
    <row r="1" spans="1:6" ht="48" customHeight="1">
      <c r="A1" s="26" t="s">
        <v>706</v>
      </c>
      <c r="B1" s="26"/>
      <c r="C1" s="26"/>
      <c r="D1" s="26"/>
      <c r="E1" s="26"/>
      <c r="F1" s="26"/>
    </row>
    <row r="2" spans="1:6" ht="15" customHeight="1">
      <c r="A2" s="7"/>
      <c r="B2" s="27"/>
      <c r="C2" s="27"/>
      <c r="D2" s="28"/>
      <c r="F2" s="29" t="s">
        <v>1</v>
      </c>
    </row>
    <row r="3" spans="1:6" ht="27.75" customHeight="1">
      <c r="A3" s="10" t="s">
        <v>2</v>
      </c>
      <c r="B3" s="45" t="s">
        <v>3</v>
      </c>
      <c r="C3" s="45"/>
      <c r="D3" s="45"/>
      <c r="E3" s="46" t="s">
        <v>4</v>
      </c>
      <c r="F3" s="46"/>
    </row>
    <row r="4" spans="1:6" ht="27.75" customHeight="1">
      <c r="A4" s="10"/>
      <c r="B4" s="10" t="s">
        <v>5</v>
      </c>
      <c r="C4" s="10" t="s">
        <v>7</v>
      </c>
      <c r="D4" s="10" t="s">
        <v>707</v>
      </c>
      <c r="E4" s="10" t="s">
        <v>5</v>
      </c>
      <c r="F4" s="15" t="s">
        <v>10</v>
      </c>
    </row>
    <row r="5" spans="1:6" ht="30.75" customHeight="1">
      <c r="A5" s="33" t="s">
        <v>708</v>
      </c>
      <c r="B5" s="34"/>
      <c r="C5" s="35"/>
      <c r="D5" s="35"/>
      <c r="E5" s="35"/>
      <c r="F5" s="35"/>
    </row>
    <row r="6" spans="1:6" ht="30.75" customHeight="1">
      <c r="A6" s="37" t="s">
        <v>709</v>
      </c>
      <c r="B6" s="34"/>
      <c r="C6" s="35"/>
      <c r="D6" s="35"/>
      <c r="E6" s="35"/>
      <c r="F6" s="35"/>
    </row>
    <row r="7" spans="1:6" ht="30.75" customHeight="1">
      <c r="A7" s="47" t="s">
        <v>710</v>
      </c>
      <c r="B7" s="34"/>
      <c r="C7" s="35"/>
      <c r="D7" s="35"/>
      <c r="E7" s="35"/>
      <c r="F7" s="35"/>
    </row>
    <row r="8" spans="1:6" ht="30.75" customHeight="1">
      <c r="A8" s="48" t="s">
        <v>711</v>
      </c>
      <c r="B8" s="34"/>
      <c r="C8" s="35"/>
      <c r="D8" s="35"/>
      <c r="E8" s="35"/>
      <c r="F8" s="35"/>
    </row>
    <row r="9" spans="1:6" ht="30.75" customHeight="1">
      <c r="A9" s="47" t="s">
        <v>712</v>
      </c>
      <c r="B9" s="34"/>
      <c r="C9" s="35"/>
      <c r="D9" s="35"/>
      <c r="E9" s="35"/>
      <c r="F9" s="35"/>
    </row>
    <row r="10" spans="1:6" ht="30.75" customHeight="1">
      <c r="A10" s="48" t="s">
        <v>711</v>
      </c>
      <c r="B10" s="34"/>
      <c r="C10" s="35"/>
      <c r="D10" s="35"/>
      <c r="E10" s="35"/>
      <c r="F10" s="35"/>
    </row>
    <row r="11" spans="1:6" ht="30.75" customHeight="1">
      <c r="A11" s="47" t="s">
        <v>713</v>
      </c>
      <c r="B11" s="34"/>
      <c r="C11" s="35"/>
      <c r="D11" s="35"/>
      <c r="E11" s="35"/>
      <c r="F11" s="35"/>
    </row>
    <row r="12" spans="1:6" ht="30.75" customHeight="1">
      <c r="A12" s="48" t="s">
        <v>711</v>
      </c>
      <c r="B12" s="34"/>
      <c r="C12" s="35"/>
      <c r="D12" s="35"/>
      <c r="E12" s="35"/>
      <c r="F12" s="35"/>
    </row>
    <row r="13" spans="1:6" ht="30.75" customHeight="1">
      <c r="A13" s="48" t="s">
        <v>662</v>
      </c>
      <c r="B13" s="34"/>
      <c r="C13" s="35"/>
      <c r="D13" s="35"/>
      <c r="E13" s="35"/>
      <c r="F13" s="35"/>
    </row>
    <row r="14" spans="1:6" ht="30.75" customHeight="1">
      <c r="A14" s="37" t="s">
        <v>714</v>
      </c>
      <c r="B14" s="34"/>
      <c r="C14" s="35"/>
      <c r="D14" s="35"/>
      <c r="E14" s="35"/>
      <c r="F14" s="35"/>
    </row>
    <row r="15" spans="1:6" ht="30.75" customHeight="1">
      <c r="A15" s="48" t="s">
        <v>711</v>
      </c>
      <c r="B15" s="34"/>
      <c r="C15" s="35"/>
      <c r="D15" s="35"/>
      <c r="E15" s="35"/>
      <c r="F15" s="35"/>
    </row>
    <row r="16" spans="1:6" ht="30.75" customHeight="1">
      <c r="A16" s="43" t="s">
        <v>715</v>
      </c>
      <c r="B16" s="43"/>
      <c r="C16" s="43"/>
      <c r="D16" s="43"/>
      <c r="E16" s="43"/>
      <c r="F16" s="43"/>
    </row>
    <row r="17" spans="1:6" ht="39.75" customHeight="1">
      <c r="A17" s="49"/>
      <c r="B17" s="50"/>
      <c r="C17" s="50"/>
      <c r="D17" s="50"/>
      <c r="E17" s="50"/>
      <c r="F17" s="50"/>
    </row>
    <row r="18" ht="39.75" customHeight="1"/>
    <row r="19" ht="39.75" customHeight="1"/>
  </sheetData>
  <sheetProtection/>
  <mergeCells count="6">
    <mergeCell ref="A1:F1"/>
    <mergeCell ref="B3:D3"/>
    <mergeCell ref="E3:F3"/>
    <mergeCell ref="A16:F16"/>
    <mergeCell ref="A17:F17"/>
    <mergeCell ref="A3:A4"/>
  </mergeCells>
  <printOptions horizontalCentered="1" verticalCentered="1"/>
  <pageMargins left="0.59" right="0.59" top="0.7900000000000001" bottom="0.7900000000000001" header="0.59" footer="0.23999999999999996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G19"/>
  <sheetViews>
    <sheetView showGridLines="0" view="pageBreakPreview" zoomScaleSheetLayoutView="100" workbookViewId="0" topLeftCell="A1">
      <selection activeCell="A18" sqref="A18:F18"/>
    </sheetView>
  </sheetViews>
  <sheetFormatPr defaultColWidth="9.00390625" defaultRowHeight="14.25"/>
  <cols>
    <col min="1" max="1" width="34.875" style="0" customWidth="1"/>
    <col min="2" max="6" width="16.625" style="0" customWidth="1"/>
  </cols>
  <sheetData>
    <row r="1" spans="1:6" ht="48" customHeight="1">
      <c r="A1" s="26" t="s">
        <v>716</v>
      </c>
      <c r="B1" s="26"/>
      <c r="C1" s="26"/>
      <c r="D1" s="26"/>
      <c r="E1" s="26"/>
      <c r="F1" s="26"/>
    </row>
    <row r="2" spans="1:6" ht="15" customHeight="1">
      <c r="A2" s="7"/>
      <c r="B2" s="27"/>
      <c r="C2" s="27"/>
      <c r="D2" s="28"/>
      <c r="F2" s="29" t="s">
        <v>1</v>
      </c>
    </row>
    <row r="3" spans="1:6" ht="33" customHeight="1">
      <c r="A3" s="10" t="s">
        <v>2</v>
      </c>
      <c r="B3" s="30" t="s">
        <v>3</v>
      </c>
      <c r="C3" s="30"/>
      <c r="D3" s="30"/>
      <c r="E3" s="31" t="s">
        <v>4</v>
      </c>
      <c r="F3" s="31"/>
    </row>
    <row r="4" spans="1:6" ht="33" customHeight="1">
      <c r="A4" s="10"/>
      <c r="B4" s="10" t="s">
        <v>5</v>
      </c>
      <c r="C4" s="10" t="s">
        <v>7</v>
      </c>
      <c r="D4" s="10" t="s">
        <v>707</v>
      </c>
      <c r="E4" s="10" t="s">
        <v>5</v>
      </c>
      <c r="F4" s="32" t="s">
        <v>10</v>
      </c>
    </row>
    <row r="5" spans="1:6" ht="33" customHeight="1">
      <c r="A5" s="33" t="s">
        <v>717</v>
      </c>
      <c r="B5" s="34"/>
      <c r="C5" s="35"/>
      <c r="D5" s="35"/>
      <c r="E5" s="35"/>
      <c r="F5" s="35"/>
    </row>
    <row r="6" spans="1:6" ht="33" customHeight="1">
      <c r="A6" s="36" t="s">
        <v>718</v>
      </c>
      <c r="B6" s="34"/>
      <c r="C6" s="35"/>
      <c r="D6" s="35"/>
      <c r="E6" s="35"/>
      <c r="F6" s="35"/>
    </row>
    <row r="7" spans="1:6" ht="33" customHeight="1">
      <c r="A7" s="37" t="s">
        <v>719</v>
      </c>
      <c r="B7" s="34"/>
      <c r="C7" s="35"/>
      <c r="D7" s="35"/>
      <c r="E7" s="35"/>
      <c r="F7" s="35"/>
    </row>
    <row r="8" spans="1:6" ht="33" customHeight="1">
      <c r="A8" s="38" t="s">
        <v>720</v>
      </c>
      <c r="B8" s="34"/>
      <c r="C8" s="35"/>
      <c r="D8" s="35"/>
      <c r="E8" s="35"/>
      <c r="F8" s="35"/>
    </row>
    <row r="9" spans="1:6" ht="33" customHeight="1">
      <c r="A9" s="38" t="s">
        <v>721</v>
      </c>
      <c r="B9" s="34"/>
      <c r="C9" s="35"/>
      <c r="D9" s="35"/>
      <c r="E9" s="35"/>
      <c r="F9" s="35"/>
    </row>
    <row r="10" spans="1:6" ht="33" customHeight="1">
      <c r="A10" s="36" t="s">
        <v>722</v>
      </c>
      <c r="B10" s="34"/>
      <c r="C10" s="35"/>
      <c r="D10" s="35"/>
      <c r="E10" s="35"/>
      <c r="F10" s="35"/>
    </row>
    <row r="11" spans="1:6" ht="33" customHeight="1">
      <c r="A11" s="38" t="s">
        <v>723</v>
      </c>
      <c r="B11" s="34"/>
      <c r="C11" s="35"/>
      <c r="D11" s="35"/>
      <c r="E11" s="35"/>
      <c r="F11" s="35"/>
    </row>
    <row r="12" spans="1:6" ht="33" customHeight="1">
      <c r="A12" s="38" t="s">
        <v>724</v>
      </c>
      <c r="B12" s="34"/>
      <c r="C12" s="35"/>
      <c r="D12" s="35"/>
      <c r="E12" s="35"/>
      <c r="F12" s="35"/>
    </row>
    <row r="13" spans="1:6" ht="33" customHeight="1">
      <c r="A13" s="38" t="s">
        <v>725</v>
      </c>
      <c r="B13" s="34"/>
      <c r="C13" s="35"/>
      <c r="D13" s="35"/>
      <c r="E13" s="35"/>
      <c r="F13" s="35"/>
    </row>
    <row r="14" spans="1:6" ht="33" customHeight="1">
      <c r="A14" s="38" t="s">
        <v>726</v>
      </c>
      <c r="B14" s="34"/>
      <c r="C14" s="35"/>
      <c r="D14" s="35"/>
      <c r="E14" s="35"/>
      <c r="F14" s="35"/>
    </row>
    <row r="15" spans="1:7" ht="33.75" customHeight="1">
      <c r="A15" s="37" t="s">
        <v>727</v>
      </c>
      <c r="B15" s="34"/>
      <c r="C15" s="34"/>
      <c r="D15" s="39"/>
      <c r="E15" s="40"/>
      <c r="F15" s="39"/>
      <c r="G15" s="41"/>
    </row>
    <row r="16" spans="1:6" ht="33" customHeight="1">
      <c r="A16" s="42" t="s">
        <v>728</v>
      </c>
      <c r="B16" s="34"/>
      <c r="C16" s="35"/>
      <c r="D16" s="35"/>
      <c r="E16" s="35"/>
      <c r="F16" s="35"/>
    </row>
    <row r="17" spans="1:6" ht="33" customHeight="1">
      <c r="A17" s="38" t="s">
        <v>729</v>
      </c>
      <c r="B17" s="34"/>
      <c r="C17" s="35"/>
      <c r="D17" s="35"/>
      <c r="E17" s="35"/>
      <c r="F17" s="35"/>
    </row>
    <row r="18" spans="1:6" ht="33" customHeight="1">
      <c r="A18" s="43" t="s">
        <v>715</v>
      </c>
      <c r="B18" s="43"/>
      <c r="C18" s="43"/>
      <c r="D18" s="43"/>
      <c r="E18" s="43"/>
      <c r="F18" s="43"/>
    </row>
    <row r="19" spans="1:6" ht="30.75" customHeight="1">
      <c r="A19" s="44"/>
      <c r="B19" s="44"/>
      <c r="C19" s="44"/>
      <c r="D19" s="44"/>
      <c r="E19" s="44"/>
      <c r="F19" s="44"/>
    </row>
  </sheetData>
  <sheetProtection/>
  <mergeCells count="6">
    <mergeCell ref="A1:F1"/>
    <mergeCell ref="B3:D3"/>
    <mergeCell ref="E3:F3"/>
    <mergeCell ref="A18:F18"/>
    <mergeCell ref="A19:F19"/>
    <mergeCell ref="A3:A4"/>
  </mergeCells>
  <printOptions horizontalCentered="1" verticalCentered="1"/>
  <pageMargins left="0.59" right="0.59" top="0.7900000000000001" bottom="0.7900000000000001" header="0.59" footer="0.23999999999999996"/>
  <pageSetup horizontalDpi="600" verticalDpi="600" orientation="landscape" paperSize="9" scale="7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"/>
  <sheetViews>
    <sheetView showGridLines="0" view="pageBreakPreview" zoomScaleNormal="70" zoomScaleSheetLayoutView="100" workbookViewId="0" topLeftCell="A1">
      <selection activeCell="K5" sqref="K5"/>
    </sheetView>
  </sheetViews>
  <sheetFormatPr defaultColWidth="9.00390625" defaultRowHeight="14.25"/>
  <cols>
    <col min="1" max="1" width="45.50390625" style="4" customWidth="1"/>
    <col min="2" max="4" width="12.75390625" style="5" customWidth="1"/>
    <col min="5" max="5" width="12.75390625" style="4" customWidth="1"/>
    <col min="6" max="6" width="12.25390625" style="5" customWidth="1"/>
    <col min="7" max="7" width="12.25390625" style="4" customWidth="1"/>
    <col min="8" max="12" width="9.00390625" style="4" customWidth="1"/>
    <col min="13" max="13" width="48.625" style="4" bestFit="1" customWidth="1"/>
    <col min="14" max="16384" width="9.00390625" style="4" customWidth="1"/>
  </cols>
  <sheetData>
    <row r="1" spans="1:7" s="1" customFormat="1" ht="48" customHeight="1">
      <c r="A1" s="6" t="s">
        <v>730</v>
      </c>
      <c r="B1" s="6"/>
      <c r="C1" s="6"/>
      <c r="D1" s="6"/>
      <c r="E1" s="6"/>
      <c r="F1" s="6"/>
      <c r="G1" s="6"/>
    </row>
    <row r="2" spans="1:7" s="2" customFormat="1" ht="14.25">
      <c r="A2" s="7"/>
      <c r="B2" s="8"/>
      <c r="C2" s="8"/>
      <c r="D2" s="8"/>
      <c r="F2" s="8"/>
      <c r="G2" s="9" t="s">
        <v>1</v>
      </c>
    </row>
    <row r="3" spans="1:7" s="3" customFormat="1" ht="40.5" customHeight="1">
      <c r="A3" s="10" t="s">
        <v>2</v>
      </c>
      <c r="B3" s="10" t="s">
        <v>3</v>
      </c>
      <c r="C3" s="10"/>
      <c r="D3" s="10"/>
      <c r="E3" s="10"/>
      <c r="F3" s="11" t="s">
        <v>4</v>
      </c>
      <c r="G3" s="11"/>
    </row>
    <row r="4" spans="1:7" s="3" customFormat="1" ht="40.5" customHeight="1">
      <c r="A4" s="10"/>
      <c r="B4" s="12" t="s">
        <v>5</v>
      </c>
      <c r="C4" s="12" t="s">
        <v>6</v>
      </c>
      <c r="D4" s="13" t="s">
        <v>7</v>
      </c>
      <c r="E4" s="14" t="s">
        <v>40</v>
      </c>
      <c r="F4" s="12" t="s">
        <v>5</v>
      </c>
      <c r="G4" s="15" t="s">
        <v>10</v>
      </c>
    </row>
    <row r="5" spans="1:8" ht="37.5" customHeight="1">
      <c r="A5" s="16" t="s">
        <v>731</v>
      </c>
      <c r="B5" s="17"/>
      <c r="C5" s="17"/>
      <c r="D5" s="17"/>
      <c r="E5" s="18"/>
      <c r="F5" s="19"/>
      <c r="G5" s="20"/>
      <c r="H5" s="21"/>
    </row>
    <row r="6" spans="1:8" ht="37.5" customHeight="1">
      <c r="A6" s="22" t="s">
        <v>732</v>
      </c>
      <c r="B6" s="17"/>
      <c r="C6" s="17"/>
      <c r="D6" s="17"/>
      <c r="E6" s="18"/>
      <c r="F6" s="19"/>
      <c r="G6" s="20"/>
      <c r="H6" s="21"/>
    </row>
    <row r="7" spans="1:8" ht="37.5" customHeight="1">
      <c r="A7" s="23" t="s">
        <v>733</v>
      </c>
      <c r="B7" s="17"/>
      <c r="C7" s="17"/>
      <c r="D7" s="17"/>
      <c r="E7" s="18"/>
      <c r="F7" s="19"/>
      <c r="G7" s="20"/>
      <c r="H7" s="21"/>
    </row>
    <row r="8" spans="1:8" ht="37.5" customHeight="1">
      <c r="A8" s="22" t="s">
        <v>663</v>
      </c>
      <c r="B8" s="17"/>
      <c r="C8" s="17"/>
      <c r="D8" s="17"/>
      <c r="E8" s="18"/>
      <c r="F8" s="19"/>
      <c r="G8" s="20"/>
      <c r="H8" s="21"/>
    </row>
    <row r="9" spans="1:8" ht="37.5" customHeight="1">
      <c r="A9" s="23" t="s">
        <v>662</v>
      </c>
      <c r="B9" s="17"/>
      <c r="C9" s="17"/>
      <c r="D9" s="17"/>
      <c r="E9" s="18"/>
      <c r="F9" s="19"/>
      <c r="G9" s="20"/>
      <c r="H9" s="21"/>
    </row>
    <row r="10" spans="1:8" ht="37.5" customHeight="1">
      <c r="A10" s="24" t="s">
        <v>715</v>
      </c>
      <c r="B10" s="24"/>
      <c r="C10" s="24"/>
      <c r="D10" s="24"/>
      <c r="E10" s="24"/>
      <c r="F10" s="24"/>
      <c r="G10" s="24"/>
      <c r="H10" s="21"/>
    </row>
    <row r="11" spans="1:7" ht="37.5" customHeight="1">
      <c r="A11" s="25"/>
      <c r="B11" s="25"/>
      <c r="C11" s="25"/>
      <c r="D11" s="25"/>
      <c r="E11" s="25"/>
      <c r="F11" s="25"/>
      <c r="G11" s="25"/>
    </row>
    <row r="12" spans="1:6" ht="37.5" customHeight="1">
      <c r="A12" s="21"/>
      <c r="B12" s="4"/>
      <c r="C12" s="4"/>
      <c r="D12" s="4"/>
      <c r="F12" s="4"/>
    </row>
    <row r="13" spans="1:6" ht="37.5" customHeight="1">
      <c r="A13" s="21"/>
      <c r="B13" s="4"/>
      <c r="C13" s="4"/>
      <c r="D13" s="4"/>
      <c r="F13" s="4"/>
    </row>
    <row r="14" spans="1:6" ht="37.5" customHeight="1">
      <c r="A14" s="21"/>
      <c r="B14" s="4"/>
      <c r="C14" s="4"/>
      <c r="D14" s="4"/>
      <c r="F14" s="4"/>
    </row>
    <row r="15" spans="1:6" ht="37.5" customHeight="1">
      <c r="A15" s="21"/>
      <c r="B15" s="4"/>
      <c r="C15" s="4"/>
      <c r="D15" s="4"/>
      <c r="F15" s="4"/>
    </row>
    <row r="16" spans="1:6" ht="37.5" customHeight="1">
      <c r="A16" s="21"/>
      <c r="B16" s="4"/>
      <c r="C16" s="4"/>
      <c r="D16" s="4"/>
      <c r="F16" s="4"/>
    </row>
    <row r="17" spans="1:6" ht="37.5" customHeight="1">
      <c r="A17" s="21"/>
      <c r="B17" s="4"/>
      <c r="C17" s="4"/>
      <c r="D17" s="4"/>
      <c r="F17" s="4"/>
    </row>
    <row r="18" spans="1:6" ht="37.5" customHeight="1">
      <c r="A18" s="21"/>
      <c r="B18" s="4"/>
      <c r="C18" s="4"/>
      <c r="D18" s="4"/>
      <c r="F18" s="4"/>
    </row>
    <row r="19" spans="1:6" ht="37.5" customHeight="1">
      <c r="A19" s="21"/>
      <c r="B19" s="4"/>
      <c r="C19" s="4"/>
      <c r="D19" s="4"/>
      <c r="F19" s="4"/>
    </row>
    <row r="20" spans="1:6" ht="37.5" customHeight="1">
      <c r="A20" s="21"/>
      <c r="B20" s="4"/>
      <c r="C20" s="4"/>
      <c r="D20" s="4"/>
      <c r="F20" s="4"/>
    </row>
  </sheetData>
  <sheetProtection/>
  <mergeCells count="6">
    <mergeCell ref="A1:G1"/>
    <mergeCell ref="B3:E3"/>
    <mergeCell ref="F3:G3"/>
    <mergeCell ref="A10:G10"/>
    <mergeCell ref="A11:G11"/>
    <mergeCell ref="A3:A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33"/>
  <sheetViews>
    <sheetView showGridLines="0" view="pageBreakPreview" zoomScaleSheetLayoutView="100" workbookViewId="0" topLeftCell="A1">
      <pane ySplit="4" topLeftCell="A5" activePane="bottomLeft" state="frozen"/>
      <selection pane="bottomLeft" activeCell="F7" sqref="F7"/>
    </sheetView>
  </sheetViews>
  <sheetFormatPr defaultColWidth="9.00390625" defaultRowHeight="14.25"/>
  <cols>
    <col min="1" max="1" width="38.875" style="140" customWidth="1"/>
    <col min="2" max="3" width="14.375" style="140" customWidth="1"/>
    <col min="4" max="4" width="14.375" style="285" customWidth="1"/>
    <col min="5" max="5" width="13.00390625" style="286" customWidth="1"/>
    <col min="6" max="6" width="13.00390625" style="149" customWidth="1"/>
    <col min="7" max="7" width="14.375" style="148" customWidth="1"/>
    <col min="8" max="9" width="13.00390625" style="149" customWidth="1"/>
    <col min="10" max="10" width="13.875" style="149" customWidth="1"/>
    <col min="11" max="11" width="13.875" style="140" bestFit="1" customWidth="1"/>
    <col min="12" max="16384" width="9.00390625" style="140" customWidth="1"/>
  </cols>
  <sheetData>
    <row r="1" spans="1:10" s="145" customFormat="1" ht="48" customHeight="1">
      <c r="A1" s="152" t="s">
        <v>0</v>
      </c>
      <c r="B1" s="152"/>
      <c r="C1" s="152"/>
      <c r="D1" s="287"/>
      <c r="E1" s="152"/>
      <c r="F1" s="152"/>
      <c r="G1" s="152"/>
      <c r="H1" s="152"/>
      <c r="I1" s="152"/>
      <c r="J1" s="152"/>
    </row>
    <row r="2" spans="5:10" ht="14.25">
      <c r="E2" s="148"/>
      <c r="F2" s="153"/>
      <c r="H2" s="153" t="s">
        <v>1</v>
      </c>
      <c r="I2" s="153"/>
      <c r="J2" s="153"/>
    </row>
    <row r="3" spans="1:10" ht="30.75" customHeight="1">
      <c r="A3" s="117" t="s">
        <v>2</v>
      </c>
      <c r="B3" s="257" t="s">
        <v>3</v>
      </c>
      <c r="C3" s="257"/>
      <c r="D3" s="288"/>
      <c r="E3" s="257"/>
      <c r="F3" s="257"/>
      <c r="G3" s="258" t="s">
        <v>4</v>
      </c>
      <c r="H3" s="258"/>
      <c r="I3" s="289"/>
      <c r="J3" s="153"/>
    </row>
    <row r="4" spans="1:10" s="146" customFormat="1" ht="30.75" customHeight="1">
      <c r="A4" s="117"/>
      <c r="B4" s="117" t="s">
        <v>5</v>
      </c>
      <c r="C4" s="117" t="s">
        <v>6</v>
      </c>
      <c r="D4" s="117" t="s">
        <v>7</v>
      </c>
      <c r="E4" s="117" t="s">
        <v>8</v>
      </c>
      <c r="F4" s="117" t="s">
        <v>9</v>
      </c>
      <c r="G4" s="117" t="s">
        <v>5</v>
      </c>
      <c r="H4" s="131" t="s">
        <v>10</v>
      </c>
      <c r="I4" s="290"/>
      <c r="J4" s="182"/>
    </row>
    <row r="5" spans="1:10" ht="26.25" customHeight="1">
      <c r="A5" s="259" t="s">
        <v>11</v>
      </c>
      <c r="B5" s="260">
        <v>1020000</v>
      </c>
      <c r="C5" s="260">
        <v>1020000</v>
      </c>
      <c r="D5" s="260">
        <v>1020000.1000000001</v>
      </c>
      <c r="E5" s="261">
        <v>1.0000000980392159</v>
      </c>
      <c r="F5" s="157">
        <v>0.8402448407324299</v>
      </c>
      <c r="G5" s="158">
        <v>1020000</v>
      </c>
      <c r="H5" s="157">
        <v>0.9999999019607938</v>
      </c>
      <c r="I5" s="291"/>
      <c r="J5" s="292"/>
    </row>
    <row r="6" spans="1:11" s="254" customFormat="1" ht="26.25" customHeight="1">
      <c r="A6" s="263" t="s">
        <v>12</v>
      </c>
      <c r="B6" s="260">
        <v>628000</v>
      </c>
      <c r="C6" s="260">
        <v>629025</v>
      </c>
      <c r="D6" s="260">
        <v>642805.1000000001</v>
      </c>
      <c r="E6" s="261">
        <v>1.0219070784150075</v>
      </c>
      <c r="F6" s="157">
        <v>0.9665399108047721</v>
      </c>
      <c r="G6" s="158">
        <v>586700</v>
      </c>
      <c r="H6" s="157">
        <v>0.9127183340642442</v>
      </c>
      <c r="I6" s="291"/>
      <c r="J6" s="292"/>
      <c r="K6" s="140"/>
    </row>
    <row r="7" spans="1:10" ht="26.25" customHeight="1">
      <c r="A7" s="264" t="s">
        <v>13</v>
      </c>
      <c r="B7" s="260">
        <v>195000</v>
      </c>
      <c r="C7" s="260">
        <v>165093</v>
      </c>
      <c r="D7" s="260">
        <v>170341</v>
      </c>
      <c r="E7" s="265">
        <v>1.0317881436523657</v>
      </c>
      <c r="F7" s="266">
        <v>0.8863202368501839</v>
      </c>
      <c r="G7" s="158">
        <v>182000</v>
      </c>
      <c r="H7" s="266">
        <v>1.0684450602027697</v>
      </c>
      <c r="I7" s="291"/>
      <c r="J7" s="292"/>
    </row>
    <row r="8" spans="1:10" ht="26.25" customHeight="1">
      <c r="A8" s="264" t="s">
        <v>14</v>
      </c>
      <c r="B8" s="260">
        <v>130000</v>
      </c>
      <c r="C8" s="260">
        <v>110820</v>
      </c>
      <c r="D8" s="260">
        <v>102161.4</v>
      </c>
      <c r="E8" s="261">
        <v>0.9218678938819707</v>
      </c>
      <c r="F8" s="157">
        <v>0.9025815457468989</v>
      </c>
      <c r="G8" s="158">
        <v>107300</v>
      </c>
      <c r="H8" s="157">
        <v>1.0502988408537863</v>
      </c>
      <c r="I8" s="291"/>
      <c r="J8" s="292"/>
    </row>
    <row r="9" spans="1:10" ht="26.25" customHeight="1">
      <c r="A9" s="264" t="s">
        <v>15</v>
      </c>
      <c r="B9" s="260">
        <v>21000</v>
      </c>
      <c r="C9" s="260">
        <v>18798</v>
      </c>
      <c r="D9" s="260">
        <v>16285.2</v>
      </c>
      <c r="E9" s="261">
        <v>0.8663262049154166</v>
      </c>
      <c r="F9" s="157">
        <v>0.85187006329445</v>
      </c>
      <c r="G9" s="158">
        <v>12500</v>
      </c>
      <c r="H9" s="157">
        <v>0.7675680986417115</v>
      </c>
      <c r="I9" s="291"/>
      <c r="J9" s="292"/>
    </row>
    <row r="10" spans="1:10" ht="26.25" customHeight="1">
      <c r="A10" s="264" t="s">
        <v>16</v>
      </c>
      <c r="B10" s="260">
        <v>0</v>
      </c>
      <c r="C10" s="260">
        <v>457</v>
      </c>
      <c r="D10" s="260">
        <v>327</v>
      </c>
      <c r="E10" s="261">
        <v>0.7155361050328227</v>
      </c>
      <c r="F10" s="157"/>
      <c r="G10" s="158">
        <v>350</v>
      </c>
      <c r="H10" s="157">
        <v>1.070336391437309</v>
      </c>
      <c r="I10" s="291"/>
      <c r="J10" s="292"/>
    </row>
    <row r="11" spans="1:10" ht="26.25" customHeight="1">
      <c r="A11" s="264" t="s">
        <v>17</v>
      </c>
      <c r="B11" s="260">
        <v>0</v>
      </c>
      <c r="C11" s="260">
        <v>1438</v>
      </c>
      <c r="D11" s="260">
        <v>1288</v>
      </c>
      <c r="E11" s="261">
        <v>0.8956884561891516</v>
      </c>
      <c r="F11" s="157"/>
      <c r="G11" s="158">
        <v>1250</v>
      </c>
      <c r="H11" s="157">
        <v>0.9704968944099379</v>
      </c>
      <c r="I11" s="291"/>
      <c r="J11" s="292"/>
    </row>
    <row r="12" spans="1:10" ht="26.25" customHeight="1">
      <c r="A12" s="264" t="s">
        <v>18</v>
      </c>
      <c r="B12" s="260">
        <v>56000</v>
      </c>
      <c r="C12" s="260">
        <v>53341</v>
      </c>
      <c r="D12" s="260">
        <v>51643</v>
      </c>
      <c r="E12" s="261">
        <v>0.9681670759828275</v>
      </c>
      <c r="F12" s="157">
        <v>0.9635067818429448</v>
      </c>
      <c r="G12" s="158">
        <v>55400</v>
      </c>
      <c r="H12" s="157">
        <v>1.0727494529752337</v>
      </c>
      <c r="I12" s="291"/>
      <c r="J12" s="292"/>
    </row>
    <row r="13" spans="1:10" ht="26.25" customHeight="1">
      <c r="A13" s="264" t="s">
        <v>19</v>
      </c>
      <c r="B13" s="260">
        <v>55000</v>
      </c>
      <c r="C13" s="260">
        <v>46273</v>
      </c>
      <c r="D13" s="260">
        <v>50908</v>
      </c>
      <c r="E13" s="261">
        <v>1.100166403734359</v>
      </c>
      <c r="F13" s="157">
        <v>0.9789246981001462</v>
      </c>
      <c r="G13" s="158">
        <v>52000</v>
      </c>
      <c r="H13" s="157">
        <v>1.0214504596527068</v>
      </c>
      <c r="I13" s="291"/>
      <c r="J13" s="292"/>
    </row>
    <row r="14" spans="1:10" ht="26.25" customHeight="1">
      <c r="A14" s="264" t="s">
        <v>20</v>
      </c>
      <c r="B14" s="260">
        <v>16000</v>
      </c>
      <c r="C14" s="260">
        <v>18895</v>
      </c>
      <c r="D14" s="260">
        <v>17070</v>
      </c>
      <c r="E14" s="261">
        <v>0.9034136014818736</v>
      </c>
      <c r="F14" s="157">
        <v>1.0997294163123308</v>
      </c>
      <c r="G14" s="158">
        <v>18400</v>
      </c>
      <c r="H14" s="157">
        <v>1.0779144698301113</v>
      </c>
      <c r="I14" s="291"/>
      <c r="J14" s="292"/>
    </row>
    <row r="15" spans="1:10" ht="26.25" customHeight="1">
      <c r="A15" s="264" t="s">
        <v>21</v>
      </c>
      <c r="B15" s="260">
        <v>10300</v>
      </c>
      <c r="C15" s="260">
        <v>7868</v>
      </c>
      <c r="D15" s="260">
        <v>8884</v>
      </c>
      <c r="E15" s="261">
        <v>1.1291306558210472</v>
      </c>
      <c r="F15" s="157">
        <v>0.9499572284003421</v>
      </c>
      <c r="G15" s="158">
        <v>9000</v>
      </c>
      <c r="H15" s="157">
        <v>1.0130571814497973</v>
      </c>
      <c r="I15" s="291"/>
      <c r="J15" s="292"/>
    </row>
    <row r="16" spans="1:10" ht="26.25" customHeight="1">
      <c r="A16" s="264" t="s">
        <v>22</v>
      </c>
      <c r="B16" s="260">
        <v>53500</v>
      </c>
      <c r="C16" s="260">
        <v>56317</v>
      </c>
      <c r="D16" s="260">
        <v>63721</v>
      </c>
      <c r="E16" s="261">
        <v>1.1314700712040768</v>
      </c>
      <c r="F16" s="157">
        <v>1.526214940959498</v>
      </c>
      <c r="G16" s="158">
        <v>50000</v>
      </c>
      <c r="H16" s="157">
        <v>0.7846706737182405</v>
      </c>
      <c r="I16" s="291"/>
      <c r="J16" s="292"/>
    </row>
    <row r="17" spans="1:10" ht="26.25" customHeight="1">
      <c r="A17" s="264" t="s">
        <v>23</v>
      </c>
      <c r="B17" s="260">
        <v>7400</v>
      </c>
      <c r="C17" s="260">
        <v>7786</v>
      </c>
      <c r="D17" s="260">
        <v>7434</v>
      </c>
      <c r="E17" s="261">
        <v>0.9547906498844079</v>
      </c>
      <c r="F17" s="157">
        <v>1.0279314159292035</v>
      </c>
      <c r="G17" s="158">
        <v>7500</v>
      </c>
      <c r="H17" s="157">
        <v>1.0088781275221954</v>
      </c>
      <c r="I17" s="291"/>
      <c r="J17" s="292"/>
    </row>
    <row r="18" spans="1:10" ht="26.25" customHeight="1">
      <c r="A18" s="264" t="s">
        <v>24</v>
      </c>
      <c r="B18" s="260">
        <v>3800</v>
      </c>
      <c r="C18" s="260">
        <v>10095</v>
      </c>
      <c r="D18" s="260">
        <v>9043</v>
      </c>
      <c r="E18" s="261">
        <v>0.895789995047053</v>
      </c>
      <c r="F18" s="157">
        <v>2.638751094251532</v>
      </c>
      <c r="G18" s="158">
        <v>10000</v>
      </c>
      <c r="H18" s="157">
        <v>1.1058277120424638</v>
      </c>
      <c r="I18" s="291"/>
      <c r="J18" s="292"/>
    </row>
    <row r="19" spans="1:10" ht="26.25" customHeight="1">
      <c r="A19" s="264" t="s">
        <v>25</v>
      </c>
      <c r="B19" s="260">
        <v>80000</v>
      </c>
      <c r="C19" s="260">
        <v>131844</v>
      </c>
      <c r="D19" s="260">
        <v>143700</v>
      </c>
      <c r="E19" s="261">
        <v>1.0899244561754802</v>
      </c>
      <c r="F19" s="157">
        <v>0.9113567609733823</v>
      </c>
      <c r="G19" s="158">
        <v>81000</v>
      </c>
      <c r="H19" s="157">
        <v>0.5636743215031316</v>
      </c>
      <c r="I19" s="291"/>
      <c r="J19" s="292"/>
    </row>
    <row r="20" spans="1:11" s="255" customFormat="1" ht="26.25" customHeight="1">
      <c r="A20" s="263" t="s">
        <v>26</v>
      </c>
      <c r="B20" s="260">
        <v>392000</v>
      </c>
      <c r="C20" s="260">
        <v>390975</v>
      </c>
      <c r="D20" s="260">
        <v>377195</v>
      </c>
      <c r="E20" s="261">
        <v>0.9647547797173732</v>
      </c>
      <c r="F20" s="157">
        <v>0.6872160095030918</v>
      </c>
      <c r="G20" s="158">
        <v>433300</v>
      </c>
      <c r="H20" s="157">
        <v>1.1487426927716433</v>
      </c>
      <c r="I20" s="291"/>
      <c r="J20" s="292"/>
      <c r="K20" s="140"/>
    </row>
    <row r="21" spans="1:10" ht="26.25" customHeight="1">
      <c r="A21" s="264" t="s">
        <v>27</v>
      </c>
      <c r="B21" s="267">
        <v>355000</v>
      </c>
      <c r="C21" s="260">
        <v>320482</v>
      </c>
      <c r="D21" s="260">
        <v>271895</v>
      </c>
      <c r="E21" s="261">
        <v>0.8483939815652674</v>
      </c>
      <c r="F21" s="157">
        <v>0.4905478937986678</v>
      </c>
      <c r="G21" s="158">
        <v>365500</v>
      </c>
      <c r="H21" s="157">
        <v>1.344268927343276</v>
      </c>
      <c r="I21" s="291"/>
      <c r="J21" s="292"/>
    </row>
    <row r="22" spans="1:10" ht="26.25" customHeight="1">
      <c r="A22" s="264" t="s">
        <v>28</v>
      </c>
      <c r="B22" s="267">
        <v>9000</v>
      </c>
      <c r="C22" s="260">
        <v>5615</v>
      </c>
      <c r="D22" s="260">
        <v>5500</v>
      </c>
      <c r="E22" s="261">
        <v>0.9795191451469278</v>
      </c>
      <c r="F22" s="157">
        <v>0.4814847238028539</v>
      </c>
      <c r="G22" s="158">
        <v>5500</v>
      </c>
      <c r="H22" s="157">
        <v>1</v>
      </c>
      <c r="I22" s="291"/>
      <c r="J22" s="292"/>
    </row>
    <row r="23" spans="1:10" ht="26.25" customHeight="1">
      <c r="A23" s="264" t="s">
        <v>29</v>
      </c>
      <c r="B23" s="267">
        <v>16000</v>
      </c>
      <c r="C23" s="260">
        <v>20055</v>
      </c>
      <c r="D23" s="260">
        <v>22000</v>
      </c>
      <c r="E23" s="261">
        <v>1.0969832959361756</v>
      </c>
      <c r="F23" s="157">
        <v>1.502219187435985</v>
      </c>
      <c r="G23" s="158">
        <v>10000</v>
      </c>
      <c r="H23" s="157">
        <v>0.45454545454545453</v>
      </c>
      <c r="I23" s="291"/>
      <c r="J23" s="292"/>
    </row>
    <row r="24" spans="1:10" ht="26.25" customHeight="1">
      <c r="A24" s="264" t="s">
        <v>30</v>
      </c>
      <c r="B24" s="267">
        <v>7000</v>
      </c>
      <c r="C24" s="260">
        <v>811</v>
      </c>
      <c r="D24" s="260">
        <v>33300</v>
      </c>
      <c r="E24" s="261">
        <v>41.060419235511716</v>
      </c>
      <c r="F24" s="157">
        <v>4.700070571630205</v>
      </c>
      <c r="G24" s="158">
        <v>51300</v>
      </c>
      <c r="H24" s="157">
        <v>1.5405405405405406</v>
      </c>
      <c r="I24" s="291"/>
      <c r="J24" s="292"/>
    </row>
    <row r="25" spans="1:10" ht="26.25" customHeight="1">
      <c r="A25" s="264" t="s">
        <v>31</v>
      </c>
      <c r="B25" s="267">
        <v>5000</v>
      </c>
      <c r="C25" s="155">
        <v>44012</v>
      </c>
      <c r="D25" s="155">
        <v>44500</v>
      </c>
      <c r="E25" s="261">
        <v>1.0110878851222393</v>
      </c>
      <c r="F25" s="157">
        <v>-1.1544348457726932</v>
      </c>
      <c r="G25" s="158">
        <v>1000</v>
      </c>
      <c r="H25" s="157">
        <v>0.02247191011235955</v>
      </c>
      <c r="I25" s="291"/>
      <c r="J25" s="292"/>
    </row>
    <row r="26" spans="1:10" s="147" customFormat="1" ht="26.25" customHeight="1">
      <c r="A26" s="259" t="s">
        <v>11</v>
      </c>
      <c r="B26" s="260">
        <v>1020000</v>
      </c>
      <c r="C26" s="260">
        <v>1020000</v>
      </c>
      <c r="D26" s="260">
        <v>1020000.1000000001</v>
      </c>
      <c r="E26" s="261">
        <v>1.0000000980392159</v>
      </c>
      <c r="F26" s="157">
        <v>0.8402448407324299</v>
      </c>
      <c r="G26" s="158">
        <v>1020000</v>
      </c>
      <c r="H26" s="157">
        <v>0.9999999019607938</v>
      </c>
      <c r="I26" s="291"/>
      <c r="J26" s="293"/>
    </row>
    <row r="27" spans="1:10" ht="26.25" customHeight="1">
      <c r="A27" s="269" t="s">
        <v>32</v>
      </c>
      <c r="B27" s="155">
        <v>83602</v>
      </c>
      <c r="C27" s="155">
        <v>83602</v>
      </c>
      <c r="D27" s="155">
        <v>83616</v>
      </c>
      <c r="E27" s="261">
        <v>1.00016746010861</v>
      </c>
      <c r="F27" s="157">
        <v>1</v>
      </c>
      <c r="G27" s="158">
        <v>83616</v>
      </c>
      <c r="H27" s="157">
        <v>1</v>
      </c>
      <c r="I27" s="291"/>
      <c r="J27" s="293"/>
    </row>
    <row r="28" spans="1:10" ht="26.25" customHeight="1">
      <c r="A28" s="269" t="s">
        <v>33</v>
      </c>
      <c r="B28" s="155">
        <v>93559</v>
      </c>
      <c r="C28" s="155">
        <v>93559</v>
      </c>
      <c r="D28" s="155">
        <v>90913.69092</v>
      </c>
      <c r="E28" s="261">
        <v>0.971725765773469</v>
      </c>
      <c r="F28" s="157">
        <v>0.8496130209520961</v>
      </c>
      <c r="G28" s="158">
        <v>102797.5</v>
      </c>
      <c r="H28" s="157">
        <v>1.1307152856708593</v>
      </c>
      <c r="I28" s="291"/>
      <c r="J28" s="293"/>
    </row>
    <row r="29" spans="1:10" ht="26.25" customHeight="1">
      <c r="A29" s="269" t="s">
        <v>34</v>
      </c>
      <c r="B29" s="155">
        <v>30429</v>
      </c>
      <c r="C29" s="155">
        <v>30429</v>
      </c>
      <c r="D29" s="155">
        <v>35949</v>
      </c>
      <c r="E29" s="261">
        <v>1.18140589569161</v>
      </c>
      <c r="F29" s="157">
        <v>0.9985833333333334</v>
      </c>
      <c r="G29" s="158">
        <v>35900.78379309084</v>
      </c>
      <c r="H29" s="157">
        <v>0.9986587608303664</v>
      </c>
      <c r="I29" s="291"/>
      <c r="J29" s="293"/>
    </row>
    <row r="30" spans="1:10" ht="26.25" customHeight="1">
      <c r="A30" s="269" t="s">
        <v>35</v>
      </c>
      <c r="B30" s="155">
        <v>0</v>
      </c>
      <c r="C30" s="155">
        <v>0</v>
      </c>
      <c r="D30" s="155">
        <v>0</v>
      </c>
      <c r="E30" s="261"/>
      <c r="F30" s="157"/>
      <c r="G30" s="158">
        <v>0</v>
      </c>
      <c r="H30" s="157"/>
      <c r="I30" s="291"/>
      <c r="J30" s="293"/>
    </row>
    <row r="31" spans="1:10" ht="26.25" customHeight="1">
      <c r="A31" s="269" t="s">
        <v>36</v>
      </c>
      <c r="B31" s="155">
        <v>480000</v>
      </c>
      <c r="C31" s="155">
        <v>480000</v>
      </c>
      <c r="D31" s="155">
        <v>360000</v>
      </c>
      <c r="E31" s="261">
        <v>0.75</v>
      </c>
      <c r="F31" s="157">
        <v>4.5</v>
      </c>
      <c r="G31" s="158">
        <v>603104</v>
      </c>
      <c r="H31" s="157">
        <v>1.6752888888888888</v>
      </c>
      <c r="I31" s="291"/>
      <c r="J31" s="293"/>
    </row>
    <row r="32" spans="1:10" ht="26.25" customHeight="1">
      <c r="A32" s="269" t="s">
        <v>37</v>
      </c>
      <c r="B32" s="155">
        <v>6061</v>
      </c>
      <c r="C32" s="155">
        <v>6061</v>
      </c>
      <c r="D32" s="155">
        <v>356061</v>
      </c>
      <c r="E32" s="261">
        <v>58.74624649397789</v>
      </c>
      <c r="F32" s="157">
        <v>0.9668581948917359</v>
      </c>
      <c r="G32" s="158">
        <v>10000</v>
      </c>
      <c r="H32" s="157">
        <v>0.028085075310129444</v>
      </c>
      <c r="I32" s="291"/>
      <c r="J32" s="293"/>
    </row>
    <row r="33" spans="1:11" ht="26.25" customHeight="1">
      <c r="A33" s="259" t="s">
        <v>38</v>
      </c>
      <c r="B33" s="155">
        <v>1713651</v>
      </c>
      <c r="C33" s="155">
        <v>1713651</v>
      </c>
      <c r="D33" s="155">
        <v>1946539.79092</v>
      </c>
      <c r="E33" s="261">
        <v>1.1359021124604718</v>
      </c>
      <c r="F33" s="157">
        <v>1.0218485768011256</v>
      </c>
      <c r="G33" s="158">
        <v>1855418.2837930908</v>
      </c>
      <c r="H33" s="157">
        <v>0.9531879555958925</v>
      </c>
      <c r="I33" s="291"/>
      <c r="J33" s="293"/>
      <c r="K33" s="149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4">
    <mergeCell ref="A1:H1"/>
    <mergeCell ref="B3:F3"/>
    <mergeCell ref="G3:H3"/>
    <mergeCell ref="A3:A4"/>
  </mergeCells>
  <printOptions horizontalCentered="1"/>
  <pageMargins left="0.59" right="0.59" top="0.7900000000000001" bottom="0.7900000000000001" header="0.59" footer="0.59"/>
  <pageSetup horizontalDpi="600" verticalDpi="600" orientation="landscape" paperSize="9" scale="85"/>
  <rowBreaks count="1" manualBreakCount="1">
    <brk id="19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41"/>
  <sheetViews>
    <sheetView showGridLines="0" showZeros="0" view="pageBreakPreview" zoomScaleNormal="85" zoomScaleSheetLayoutView="100" workbookViewId="0" topLeftCell="A1">
      <pane ySplit="4" topLeftCell="A5" activePane="bottomLeft" state="frozen"/>
      <selection pane="bottomLeft" activeCell="D5" sqref="D5"/>
    </sheetView>
  </sheetViews>
  <sheetFormatPr defaultColWidth="9.00390625" defaultRowHeight="14.25"/>
  <cols>
    <col min="1" max="1" width="35.50390625" style="4" customWidth="1"/>
    <col min="2" max="2" width="16.50390625" style="272" customWidth="1"/>
    <col min="3" max="3" width="13.625" style="4" customWidth="1"/>
    <col min="4" max="4" width="15.75390625" style="4" customWidth="1"/>
    <col min="5" max="5" width="12.375" style="4" customWidth="1"/>
    <col min="6" max="6" width="13.25390625" style="4" customWidth="1"/>
    <col min="7" max="7" width="13.625" style="273" customWidth="1"/>
    <col min="8" max="8" width="14.75390625" style="274" customWidth="1"/>
    <col min="9" max="9" width="15.75390625" style="4" bestFit="1" customWidth="1"/>
    <col min="10" max="10" width="14.50390625" style="4" bestFit="1" customWidth="1"/>
    <col min="11" max="16384" width="9.00390625" style="4" customWidth="1"/>
  </cols>
  <sheetData>
    <row r="1" spans="1:8" s="1" customFormat="1" ht="48" customHeight="1">
      <c r="A1" s="85" t="s">
        <v>39</v>
      </c>
      <c r="B1" s="85"/>
      <c r="C1" s="85"/>
      <c r="D1" s="85"/>
      <c r="E1" s="85"/>
      <c r="F1" s="85"/>
      <c r="G1" s="85"/>
      <c r="H1" s="85"/>
    </row>
    <row r="2" spans="6:8" s="2" customFormat="1" ht="14.25">
      <c r="F2" s="9"/>
      <c r="G2" s="115"/>
      <c r="H2" s="213" t="s">
        <v>1</v>
      </c>
    </row>
    <row r="3" spans="1:8" s="2" customFormat="1" ht="34.5" customHeight="1">
      <c r="A3" s="117" t="s">
        <v>2</v>
      </c>
      <c r="B3" s="129" t="s">
        <v>3</v>
      </c>
      <c r="C3" s="129"/>
      <c r="D3" s="129"/>
      <c r="E3" s="129"/>
      <c r="F3" s="129"/>
      <c r="G3" s="130" t="s">
        <v>4</v>
      </c>
      <c r="H3" s="130"/>
    </row>
    <row r="4" spans="1:8" s="3" customFormat="1" ht="34.5" customHeight="1">
      <c r="A4" s="117"/>
      <c r="B4" s="117" t="s">
        <v>5</v>
      </c>
      <c r="C4" s="117" t="s">
        <v>6</v>
      </c>
      <c r="D4" s="117" t="s">
        <v>7</v>
      </c>
      <c r="E4" s="117" t="s">
        <v>40</v>
      </c>
      <c r="F4" s="117" t="s">
        <v>41</v>
      </c>
      <c r="G4" s="117" t="s">
        <v>5</v>
      </c>
      <c r="H4" s="131" t="s">
        <v>42</v>
      </c>
    </row>
    <row r="5" spans="1:9" ht="27.75" customHeight="1">
      <c r="A5" s="22" t="s">
        <v>43</v>
      </c>
      <c r="B5" s="275">
        <v>1662220</v>
      </c>
      <c r="C5" s="275">
        <v>1665250</v>
      </c>
      <c r="D5" s="275">
        <v>1659428.0071269092</v>
      </c>
      <c r="E5" s="133">
        <v>0.9965038325337993</v>
      </c>
      <c r="F5" s="134">
        <v>1.2182623258528091</v>
      </c>
      <c r="G5" s="275">
        <v>1769112.4699999997</v>
      </c>
      <c r="H5" s="157">
        <v>1.0660977532029217</v>
      </c>
      <c r="I5" s="283"/>
    </row>
    <row r="6" spans="1:9" ht="27.75" customHeight="1">
      <c r="A6" s="225" t="s">
        <v>44</v>
      </c>
      <c r="B6" s="229">
        <v>106311</v>
      </c>
      <c r="C6" s="275">
        <v>116414</v>
      </c>
      <c r="D6" s="276">
        <v>111958.06756299999</v>
      </c>
      <c r="E6" s="133">
        <v>0.9617233972116754</v>
      </c>
      <c r="F6" s="134">
        <v>1.4703658584899464</v>
      </c>
      <c r="G6" s="275">
        <v>149617.7</v>
      </c>
      <c r="H6" s="157">
        <v>1.3363726550193316</v>
      </c>
      <c r="I6" s="283"/>
    </row>
    <row r="7" spans="1:9" ht="27.75" customHeight="1">
      <c r="A7" s="225" t="s">
        <v>45</v>
      </c>
      <c r="B7" s="229"/>
      <c r="C7" s="275"/>
      <c r="D7" s="276"/>
      <c r="E7" s="133"/>
      <c r="F7" s="134"/>
      <c r="G7" s="275"/>
      <c r="H7" s="157"/>
      <c r="I7" s="283"/>
    </row>
    <row r="8" spans="1:9" ht="27.75" customHeight="1">
      <c r="A8" s="225" t="s">
        <v>46</v>
      </c>
      <c r="B8" s="229"/>
      <c r="C8" s="275"/>
      <c r="D8" s="276"/>
      <c r="E8" s="133"/>
      <c r="F8" s="134"/>
      <c r="G8" s="275"/>
      <c r="H8" s="157"/>
      <c r="I8" s="283"/>
    </row>
    <row r="9" spans="1:9" ht="27.75" customHeight="1">
      <c r="A9" s="225" t="s">
        <v>47</v>
      </c>
      <c r="B9" s="229">
        <v>84779</v>
      </c>
      <c r="C9" s="275">
        <v>98739</v>
      </c>
      <c r="D9" s="276">
        <v>85574.87366900001</v>
      </c>
      <c r="E9" s="133">
        <v>0.8666775404753948</v>
      </c>
      <c r="F9" s="134">
        <v>1.2118683783527346</v>
      </c>
      <c r="G9" s="275">
        <v>95471.13</v>
      </c>
      <c r="H9" s="157">
        <v>1.1156444164823227</v>
      </c>
      <c r="I9" s="283"/>
    </row>
    <row r="10" spans="1:9" ht="27.75" customHeight="1">
      <c r="A10" s="225" t="s">
        <v>48</v>
      </c>
      <c r="B10" s="229">
        <v>164445</v>
      </c>
      <c r="C10" s="275">
        <v>175693</v>
      </c>
      <c r="D10" s="276">
        <v>130007.73135399999</v>
      </c>
      <c r="E10" s="133">
        <v>0.7399710367174559</v>
      </c>
      <c r="F10" s="134">
        <v>1.2624070860910432</v>
      </c>
      <c r="G10" s="275">
        <v>238807.59</v>
      </c>
      <c r="H10" s="157">
        <v>1.8368722191586226</v>
      </c>
      <c r="I10" s="283"/>
    </row>
    <row r="11" spans="1:9" ht="27.75" customHeight="1">
      <c r="A11" s="225" t="s">
        <v>49</v>
      </c>
      <c r="B11" s="229">
        <v>42191</v>
      </c>
      <c r="C11" s="275">
        <v>42221</v>
      </c>
      <c r="D11" s="276">
        <v>40982.543319</v>
      </c>
      <c r="E11" s="133">
        <v>0.9706672821344827</v>
      </c>
      <c r="F11" s="134">
        <v>1.4199973430927548</v>
      </c>
      <c r="G11" s="275">
        <v>33904.97</v>
      </c>
      <c r="H11" s="157">
        <v>0.8273027307283112</v>
      </c>
      <c r="I11" s="283"/>
    </row>
    <row r="12" spans="1:9" ht="27.75" customHeight="1">
      <c r="A12" s="225" t="s">
        <v>50</v>
      </c>
      <c r="B12" s="229">
        <v>28262</v>
      </c>
      <c r="C12" s="275">
        <v>29373</v>
      </c>
      <c r="D12" s="276">
        <v>21462.992357999996</v>
      </c>
      <c r="E12" s="133">
        <v>0.7307048091104074</v>
      </c>
      <c r="F12" s="134">
        <v>1.2070066560566863</v>
      </c>
      <c r="G12" s="275">
        <v>30501.79</v>
      </c>
      <c r="H12" s="157">
        <v>1.421134084718198</v>
      </c>
      <c r="I12" s="283"/>
    </row>
    <row r="13" spans="1:9" ht="27.75" customHeight="1">
      <c r="A13" s="225" t="s">
        <v>51</v>
      </c>
      <c r="B13" s="229">
        <v>129219</v>
      </c>
      <c r="C13" s="275">
        <v>117374</v>
      </c>
      <c r="D13" s="276">
        <v>108042.96299</v>
      </c>
      <c r="E13" s="133">
        <v>0.9205016697905839</v>
      </c>
      <c r="F13" s="134">
        <v>1.1730921813009632</v>
      </c>
      <c r="G13" s="275">
        <v>143796.78</v>
      </c>
      <c r="H13" s="157">
        <v>1.3309222185373537</v>
      </c>
      <c r="I13" s="283"/>
    </row>
    <row r="14" spans="1:9" ht="27.75" customHeight="1">
      <c r="A14" s="225" t="s">
        <v>52</v>
      </c>
      <c r="B14" s="229">
        <v>107032</v>
      </c>
      <c r="C14" s="275">
        <v>106714</v>
      </c>
      <c r="D14" s="276">
        <v>94823.68659490909</v>
      </c>
      <c r="E14" s="133">
        <v>0.8885777554482925</v>
      </c>
      <c r="F14" s="134">
        <v>1.2018515880619165</v>
      </c>
      <c r="G14" s="275">
        <v>116888.02</v>
      </c>
      <c r="H14" s="157">
        <v>1.2326879938696194</v>
      </c>
      <c r="I14" s="283"/>
    </row>
    <row r="15" spans="1:9" ht="27.75" customHeight="1">
      <c r="A15" s="225" t="s">
        <v>53</v>
      </c>
      <c r="B15" s="229">
        <v>90077</v>
      </c>
      <c r="C15" s="275">
        <v>65825</v>
      </c>
      <c r="D15" s="276">
        <v>74909.72159999999</v>
      </c>
      <c r="E15" s="133">
        <v>1.138013241169768</v>
      </c>
      <c r="F15" s="134">
        <v>0.5286687716574332</v>
      </c>
      <c r="G15" s="275">
        <v>36377.57</v>
      </c>
      <c r="H15" s="157">
        <v>0.4856188118579259</v>
      </c>
      <c r="I15" s="283"/>
    </row>
    <row r="16" spans="1:9" ht="27.75" customHeight="1">
      <c r="A16" s="225" t="s">
        <v>54</v>
      </c>
      <c r="B16" s="229">
        <v>583034</v>
      </c>
      <c r="C16" s="275">
        <v>569871</v>
      </c>
      <c r="D16" s="276">
        <v>657079.439764</v>
      </c>
      <c r="E16" s="133">
        <v>1.1530318962782806</v>
      </c>
      <c r="F16" s="134">
        <v>1.1051468721800717</v>
      </c>
      <c r="G16" s="275">
        <v>602105.37</v>
      </c>
      <c r="H16" s="157">
        <v>0.9163357328852889</v>
      </c>
      <c r="I16" s="283"/>
    </row>
    <row r="17" spans="1:9" ht="27.75" customHeight="1">
      <c r="A17" s="225" t="s">
        <v>55</v>
      </c>
      <c r="B17" s="229">
        <v>100696</v>
      </c>
      <c r="C17" s="275">
        <v>106308</v>
      </c>
      <c r="D17" s="276">
        <v>94202.502044</v>
      </c>
      <c r="E17" s="133">
        <v>0.8861280622718891</v>
      </c>
      <c r="F17" s="134">
        <v>0.8474725122484413</v>
      </c>
      <c r="G17" s="275">
        <v>110042.73</v>
      </c>
      <c r="H17" s="157">
        <v>1.168150819907112</v>
      </c>
      <c r="I17" s="283"/>
    </row>
    <row r="18" spans="1:9" ht="27.75" customHeight="1">
      <c r="A18" s="225" t="s">
        <v>56</v>
      </c>
      <c r="B18" s="229">
        <v>7668</v>
      </c>
      <c r="C18" s="275">
        <v>7668</v>
      </c>
      <c r="D18" s="276">
        <v>6627.8112</v>
      </c>
      <c r="E18" s="133">
        <v>0.8643467918622848</v>
      </c>
      <c r="F18" s="134">
        <v>1.338140763173834</v>
      </c>
      <c r="G18" s="275">
        <v>4224.73</v>
      </c>
      <c r="H18" s="157">
        <v>0.6374246146299399</v>
      </c>
      <c r="I18" s="283"/>
    </row>
    <row r="19" spans="1:9" ht="27.75" customHeight="1">
      <c r="A19" s="225" t="s">
        <v>57</v>
      </c>
      <c r="B19" s="229">
        <v>92680</v>
      </c>
      <c r="C19" s="275">
        <v>139329</v>
      </c>
      <c r="D19" s="276">
        <v>179492.763787</v>
      </c>
      <c r="E19" s="133">
        <v>1.2882656430965556</v>
      </c>
      <c r="F19" s="134">
        <v>8.343067945849215</v>
      </c>
      <c r="G19" s="275">
        <v>109374.91</v>
      </c>
      <c r="H19" s="157">
        <v>0.6093555399803902</v>
      </c>
      <c r="I19" s="283"/>
    </row>
    <row r="20" spans="1:9" ht="27.75" customHeight="1">
      <c r="A20" s="225" t="s">
        <v>58</v>
      </c>
      <c r="B20" s="229">
        <v>50236</v>
      </c>
      <c r="C20" s="275">
        <v>51377</v>
      </c>
      <c r="D20" s="276">
        <v>29693.908900000002</v>
      </c>
      <c r="E20" s="133">
        <v>0.5779611285205443</v>
      </c>
      <c r="F20" s="134">
        <v>3.3033606519078877</v>
      </c>
      <c r="G20" s="275">
        <v>25009.18</v>
      </c>
      <c r="H20" s="157">
        <v>0.842232664086876</v>
      </c>
      <c r="I20" s="283"/>
    </row>
    <row r="21" spans="1:9" ht="27.75" customHeight="1">
      <c r="A21" s="225" t="s">
        <v>59</v>
      </c>
      <c r="B21" s="275"/>
      <c r="C21" s="275"/>
      <c r="D21" s="276">
        <v>0</v>
      </c>
      <c r="E21" s="133"/>
      <c r="F21" s="134"/>
      <c r="G21" s="275"/>
      <c r="H21" s="157"/>
      <c r="I21" s="283"/>
    </row>
    <row r="22" spans="1:9" ht="27.75" customHeight="1">
      <c r="A22" s="225" t="s">
        <v>60</v>
      </c>
      <c r="B22" s="275">
        <v>4022</v>
      </c>
      <c r="C22" s="275">
        <v>3922</v>
      </c>
      <c r="D22" s="276">
        <v>3884.9772</v>
      </c>
      <c r="E22" s="133">
        <v>0.9905602243753187</v>
      </c>
      <c r="F22" s="134"/>
      <c r="G22" s="275">
        <v>0</v>
      </c>
      <c r="H22" s="157">
        <v>0</v>
      </c>
      <c r="I22" s="283"/>
    </row>
    <row r="23" spans="1:9" ht="27.75" customHeight="1">
      <c r="A23" s="225" t="s">
        <v>61</v>
      </c>
      <c r="B23" s="229">
        <v>5009</v>
      </c>
      <c r="C23" s="275">
        <v>5009</v>
      </c>
      <c r="D23" s="276">
        <v>4252.424784000001</v>
      </c>
      <c r="E23" s="133">
        <v>0.8489568344979039</v>
      </c>
      <c r="F23" s="134">
        <v>2.402499877966102</v>
      </c>
      <c r="G23" s="275">
        <v>4368.25</v>
      </c>
      <c r="H23" s="157">
        <v>1.0272374520146244</v>
      </c>
      <c r="I23" s="283"/>
    </row>
    <row r="24" spans="1:9" ht="26.25" customHeight="1">
      <c r="A24" s="225" t="s">
        <v>62</v>
      </c>
      <c r="B24" s="229"/>
      <c r="C24" s="275">
        <v>8851</v>
      </c>
      <c r="D24" s="276">
        <v>8851</v>
      </c>
      <c r="E24" s="133">
        <v>1</v>
      </c>
      <c r="F24" s="134">
        <v>1475.1666666666667</v>
      </c>
      <c r="G24" s="275">
        <v>2600</v>
      </c>
      <c r="H24" s="157">
        <v>0.29375211840470006</v>
      </c>
      <c r="I24" s="283"/>
    </row>
    <row r="25" spans="1:9" ht="27.75" customHeight="1">
      <c r="A25" s="225" t="s">
        <v>63</v>
      </c>
      <c r="B25" s="229">
        <v>4440</v>
      </c>
      <c r="C25" s="275">
        <v>4440</v>
      </c>
      <c r="D25" s="276">
        <v>928</v>
      </c>
      <c r="E25" s="133">
        <v>0.209009009009009</v>
      </c>
      <c r="F25" s="134">
        <v>0.23345911949685536</v>
      </c>
      <c r="G25" s="275">
        <v>4078</v>
      </c>
      <c r="H25" s="157">
        <v>4.394396551724138</v>
      </c>
      <c r="I25" s="283"/>
    </row>
    <row r="26" spans="1:9" ht="27.75" customHeight="1">
      <c r="A26" s="225" t="s">
        <v>64</v>
      </c>
      <c r="B26" s="229"/>
      <c r="C26" s="275"/>
      <c r="D26" s="276"/>
      <c r="E26" s="133"/>
      <c r="F26" s="134"/>
      <c r="G26" s="275">
        <v>7834.14</v>
      </c>
      <c r="H26" s="157"/>
      <c r="I26" s="283"/>
    </row>
    <row r="27" spans="1:9" ht="27.75" customHeight="1">
      <c r="A27" s="225" t="s">
        <v>65</v>
      </c>
      <c r="B27" s="228">
        <v>1818</v>
      </c>
      <c r="C27" s="275">
        <v>2111</v>
      </c>
      <c r="D27" s="276">
        <v>591.8</v>
      </c>
      <c r="E27" s="133">
        <v>0.2803410705826622</v>
      </c>
      <c r="F27" s="134">
        <v>9.701639344262293</v>
      </c>
      <c r="G27" s="275">
        <v>397.35</v>
      </c>
      <c r="H27" s="157">
        <v>0.6714261574856372</v>
      </c>
      <c r="I27" s="283"/>
    </row>
    <row r="28" spans="1:9" ht="27.75" customHeight="1">
      <c r="A28" s="225" t="s">
        <v>66</v>
      </c>
      <c r="B28" s="228">
        <v>16751</v>
      </c>
      <c r="C28" s="275">
        <v>8861</v>
      </c>
      <c r="D28" s="276">
        <v>6060.8</v>
      </c>
      <c r="E28" s="133">
        <v>0.6839860060941203</v>
      </c>
      <c r="F28" s="134">
        <v>0.9999670021448606</v>
      </c>
      <c r="G28" s="275">
        <v>15712.259999999998</v>
      </c>
      <c r="H28" s="157">
        <v>2.592439941921858</v>
      </c>
      <c r="I28" s="283"/>
    </row>
    <row r="29" spans="1:9" ht="27.75" customHeight="1">
      <c r="A29" s="225" t="s">
        <v>67</v>
      </c>
      <c r="B29" s="132">
        <v>43550</v>
      </c>
      <c r="C29" s="275">
        <v>5150</v>
      </c>
      <c r="D29" s="276">
        <v>0</v>
      </c>
      <c r="E29" s="133">
        <v>0</v>
      </c>
      <c r="F29" s="134">
        <v>0</v>
      </c>
      <c r="G29" s="275">
        <v>38000</v>
      </c>
      <c r="H29" s="157"/>
      <c r="I29" s="283"/>
    </row>
    <row r="30" spans="1:9" ht="27.75" customHeight="1">
      <c r="A30" s="242" t="s">
        <v>38</v>
      </c>
      <c r="B30" s="277">
        <v>1713651</v>
      </c>
      <c r="C30" s="277">
        <v>1713651</v>
      </c>
      <c r="D30" s="277">
        <v>1946539.79092</v>
      </c>
      <c r="E30" s="133">
        <v>1.1359021124604718</v>
      </c>
      <c r="F30" s="134">
        <v>1.0218485768011256</v>
      </c>
      <c r="G30" s="275">
        <v>1855418.2837930908</v>
      </c>
      <c r="H30" s="157">
        <v>0.9531879555958925</v>
      </c>
      <c r="I30" s="284"/>
    </row>
    <row r="31" spans="1:9" ht="27.75" customHeight="1">
      <c r="A31" s="239" t="s">
        <v>68</v>
      </c>
      <c r="B31" s="277">
        <v>1662220</v>
      </c>
      <c r="C31" s="277">
        <v>1665250</v>
      </c>
      <c r="D31" s="277">
        <v>1659428.0071269092</v>
      </c>
      <c r="E31" s="133">
        <v>0.9965038325337993</v>
      </c>
      <c r="F31" s="134">
        <v>1.2182623258528091</v>
      </c>
      <c r="G31" s="275">
        <v>1769112.4699999997</v>
      </c>
      <c r="H31" s="157">
        <v>1.0660977532029217</v>
      </c>
      <c r="I31" s="284"/>
    </row>
    <row r="32" spans="1:9" ht="27.75" customHeight="1">
      <c r="A32" s="239" t="s">
        <v>69</v>
      </c>
      <c r="B32" s="275">
        <v>35667</v>
      </c>
      <c r="C32" s="275">
        <v>35667</v>
      </c>
      <c r="D32" s="243">
        <v>176411</v>
      </c>
      <c r="E32" s="133">
        <v>4.946056578910477</v>
      </c>
      <c r="F32" s="134">
        <v>3.8545458518146263</v>
      </c>
      <c r="G32" s="278">
        <v>51250</v>
      </c>
      <c r="H32" s="157">
        <v>0.29051476381858277</v>
      </c>
      <c r="I32" s="284"/>
    </row>
    <row r="33" spans="1:9" ht="27.75" customHeight="1">
      <c r="A33" s="239" t="s">
        <v>70</v>
      </c>
      <c r="B33" s="275"/>
      <c r="C33" s="275"/>
      <c r="D33" s="243"/>
      <c r="E33" s="133"/>
      <c r="F33" s="134"/>
      <c r="G33" s="278">
        <v>0</v>
      </c>
      <c r="H33" s="157"/>
      <c r="I33" s="284"/>
    </row>
    <row r="34" spans="1:9" ht="27.75" customHeight="1">
      <c r="A34" s="239" t="s">
        <v>71</v>
      </c>
      <c r="B34" s="279">
        <v>12200</v>
      </c>
      <c r="C34" s="275">
        <v>12200</v>
      </c>
      <c r="D34" s="243">
        <v>74800</v>
      </c>
      <c r="E34" s="133">
        <v>6.131147540983607</v>
      </c>
      <c r="F34" s="134">
        <v>0.16222886849701892</v>
      </c>
      <c r="G34" s="278">
        <v>0</v>
      </c>
      <c r="H34" s="157">
        <v>0</v>
      </c>
      <c r="I34" s="284"/>
    </row>
    <row r="35" spans="1:9" ht="27.75" customHeight="1">
      <c r="A35" s="242" t="s">
        <v>72</v>
      </c>
      <c r="B35" s="277">
        <v>3564</v>
      </c>
      <c r="C35" s="277">
        <v>534</v>
      </c>
      <c r="D35" s="277">
        <v>35900.78379309084</v>
      </c>
      <c r="E35" s="133">
        <v>67.22993219679933</v>
      </c>
      <c r="F35" s="134">
        <v>0.9986587608303664</v>
      </c>
      <c r="G35" s="280">
        <v>35055.8137930911</v>
      </c>
      <c r="H35" s="157">
        <v>0.976463745057222</v>
      </c>
      <c r="I35" s="284"/>
    </row>
    <row r="36" spans="1:9" ht="27.75" customHeight="1">
      <c r="A36" s="244" t="s">
        <v>73</v>
      </c>
      <c r="B36" s="277">
        <v>3564</v>
      </c>
      <c r="C36" s="243">
        <v>534</v>
      </c>
      <c r="D36" s="243">
        <v>35900.78379309084</v>
      </c>
      <c r="E36" s="133">
        <v>67.22993219679933</v>
      </c>
      <c r="F36" s="134">
        <v>0.9986309817271445</v>
      </c>
      <c r="G36" s="280">
        <v>35055.8137930911</v>
      </c>
      <c r="H36" s="157">
        <v>0.976463745057222</v>
      </c>
      <c r="I36" s="284"/>
    </row>
    <row r="37" spans="1:8" ht="27.75" customHeight="1">
      <c r="A37" s="244" t="s">
        <v>74</v>
      </c>
      <c r="B37" s="279"/>
      <c r="C37" s="243"/>
      <c r="D37" s="243"/>
      <c r="E37" s="133"/>
      <c r="F37" s="134"/>
      <c r="G37" s="278"/>
      <c r="H37" s="157"/>
    </row>
    <row r="38" spans="1:2" ht="24" customHeight="1">
      <c r="A38" s="2"/>
      <c r="B38" s="281"/>
    </row>
    <row r="39" ht="24" customHeight="1"/>
    <row r="40" ht="24" customHeight="1"/>
    <row r="41" spans="2:3" ht="24" customHeight="1">
      <c r="B41" s="282"/>
      <c r="C41" s="126"/>
    </row>
    <row r="42" ht="24" customHeight="1"/>
  </sheetData>
  <sheetProtection/>
  <mergeCells count="4">
    <mergeCell ref="A1:H1"/>
    <mergeCell ref="B3:F3"/>
    <mergeCell ref="G3:H3"/>
    <mergeCell ref="A3:A4"/>
  </mergeCells>
  <printOptions horizontalCentered="1"/>
  <pageMargins left="0.59" right="0.59" top="0.59" bottom="0.31" header="0.39" footer="0.2"/>
  <pageSetup fitToHeight="0"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34"/>
  <sheetViews>
    <sheetView showGridLines="0" showZeros="0" view="pageBreakPreview" zoomScaleNormal="85" zoomScaleSheetLayoutView="100" workbookViewId="0" topLeftCell="A1">
      <pane ySplit="4" topLeftCell="A5" activePane="bottomLeft" state="frozen"/>
      <selection pane="bottomLeft" activeCell="F7" sqref="F7"/>
    </sheetView>
  </sheetViews>
  <sheetFormatPr defaultColWidth="9.00390625" defaultRowHeight="14.25"/>
  <cols>
    <col min="1" max="1" width="36.50390625" style="140" customWidth="1"/>
    <col min="2" max="3" width="15.00390625" style="140" customWidth="1"/>
    <col min="4" max="4" width="15.00390625" style="148" customWidth="1"/>
    <col min="5" max="5" width="13.125" style="148" customWidth="1"/>
    <col min="6" max="6" width="13.125" style="149" customWidth="1"/>
    <col min="7" max="7" width="15.00390625" style="148" customWidth="1"/>
    <col min="8" max="8" width="13.125" style="149" customWidth="1"/>
    <col min="9" max="9" width="11.625" style="140" bestFit="1" customWidth="1"/>
    <col min="10" max="16384" width="9.00390625" style="140" customWidth="1"/>
  </cols>
  <sheetData>
    <row r="1" spans="1:8" s="145" customFormat="1" ht="48" customHeight="1">
      <c r="A1" s="152" t="s">
        <v>75</v>
      </c>
      <c r="B1" s="152"/>
      <c r="C1" s="152"/>
      <c r="D1" s="152"/>
      <c r="E1" s="152"/>
      <c r="F1" s="152"/>
      <c r="G1" s="152"/>
      <c r="H1" s="152"/>
    </row>
    <row r="2" spans="6:8" ht="14.25">
      <c r="F2" s="153"/>
      <c r="H2" s="153" t="s">
        <v>1</v>
      </c>
    </row>
    <row r="3" spans="1:8" ht="35.25" customHeight="1">
      <c r="A3" s="117" t="s">
        <v>2</v>
      </c>
      <c r="B3" s="257" t="s">
        <v>3</v>
      </c>
      <c r="C3" s="257"/>
      <c r="D3" s="257"/>
      <c r="E3" s="257"/>
      <c r="F3" s="257"/>
      <c r="G3" s="258" t="s">
        <v>4</v>
      </c>
      <c r="H3" s="258"/>
    </row>
    <row r="4" spans="1:8" s="146" customFormat="1" ht="35.25" customHeight="1">
      <c r="A4" s="117"/>
      <c r="B4" s="117" t="s">
        <v>5</v>
      </c>
      <c r="C4" s="117" t="s">
        <v>6</v>
      </c>
      <c r="D4" s="117" t="s">
        <v>7</v>
      </c>
      <c r="E4" s="117" t="s">
        <v>8</v>
      </c>
      <c r="F4" s="117" t="s">
        <v>9</v>
      </c>
      <c r="G4" s="117" t="s">
        <v>5</v>
      </c>
      <c r="H4" s="131" t="s">
        <v>10</v>
      </c>
    </row>
    <row r="5" spans="1:8" ht="27" customHeight="1">
      <c r="A5" s="259" t="s">
        <v>11</v>
      </c>
      <c r="B5" s="155">
        <v>804525</v>
      </c>
      <c r="C5" s="260">
        <v>800649</v>
      </c>
      <c r="D5" s="260">
        <v>784196.5</v>
      </c>
      <c r="E5" s="261">
        <v>0.9794510453394684</v>
      </c>
      <c r="F5" s="157">
        <v>0.8618150067697069</v>
      </c>
      <c r="G5" s="262">
        <v>784200</v>
      </c>
      <c r="H5" s="157">
        <v>1.0000044631670761</v>
      </c>
    </row>
    <row r="6" spans="1:8" s="254" customFormat="1" ht="27" customHeight="1">
      <c r="A6" s="263" t="s">
        <v>12</v>
      </c>
      <c r="B6" s="260">
        <v>412525</v>
      </c>
      <c r="C6" s="260">
        <v>409674</v>
      </c>
      <c r="D6" s="260">
        <v>407001.5</v>
      </c>
      <c r="E6" s="261">
        <v>0.9934765203552093</v>
      </c>
      <c r="F6" s="157">
        <v>1.1272343807988656</v>
      </c>
      <c r="G6" s="262">
        <v>350900</v>
      </c>
      <c r="H6" s="157">
        <v>0.8621589846720467</v>
      </c>
    </row>
    <row r="7" spans="1:8" s="254" customFormat="1" ht="27" customHeight="1">
      <c r="A7" s="264" t="s">
        <v>13</v>
      </c>
      <c r="B7" s="260">
        <v>118282</v>
      </c>
      <c r="C7" s="260">
        <v>97022</v>
      </c>
      <c r="D7" s="260">
        <v>85174</v>
      </c>
      <c r="E7" s="265">
        <v>0.8778833666591083</v>
      </c>
      <c r="F7" s="266">
        <v>0.9565813117699911</v>
      </c>
      <c r="G7" s="262">
        <v>94385</v>
      </c>
      <c r="H7" s="266">
        <v>1.1081433301242163</v>
      </c>
    </row>
    <row r="8" spans="1:8" s="254" customFormat="1" ht="27" customHeight="1">
      <c r="A8" s="264" t="s">
        <v>14</v>
      </c>
      <c r="B8" s="260">
        <v>71941</v>
      </c>
      <c r="C8" s="260">
        <v>56500</v>
      </c>
      <c r="D8" s="260">
        <v>51850</v>
      </c>
      <c r="E8" s="261">
        <v>0.9176991150442478</v>
      </c>
      <c r="F8" s="157">
        <v>1.3806920928815671</v>
      </c>
      <c r="G8" s="262">
        <v>53950</v>
      </c>
      <c r="H8" s="157">
        <v>1.0405014464802314</v>
      </c>
    </row>
    <row r="9" spans="1:8" s="254" customFormat="1" ht="27" customHeight="1">
      <c r="A9" s="264" t="s">
        <v>15</v>
      </c>
      <c r="B9" s="260">
        <v>13230</v>
      </c>
      <c r="C9" s="260">
        <v>10000</v>
      </c>
      <c r="D9" s="260">
        <v>9200</v>
      </c>
      <c r="E9" s="261">
        <v>0.92</v>
      </c>
      <c r="F9" s="157">
        <v>0.857232573719672</v>
      </c>
      <c r="G9" s="262">
        <v>7430</v>
      </c>
      <c r="H9" s="157">
        <v>0.8076086956521739</v>
      </c>
    </row>
    <row r="10" spans="1:8" s="254" customFormat="1" ht="27" customHeight="1">
      <c r="A10" s="264" t="s">
        <v>16</v>
      </c>
      <c r="B10" s="260"/>
      <c r="C10" s="260">
        <v>457</v>
      </c>
      <c r="D10" s="267">
        <v>327</v>
      </c>
      <c r="E10" s="261">
        <v>0.7155361050328227</v>
      </c>
      <c r="F10" s="157"/>
      <c r="G10" s="262">
        <v>350</v>
      </c>
      <c r="H10" s="157">
        <v>1.070336391437309</v>
      </c>
    </row>
    <row r="11" spans="1:8" s="254" customFormat="1" ht="27" customHeight="1">
      <c r="A11" s="264" t="s">
        <v>17</v>
      </c>
      <c r="B11" s="260"/>
      <c r="C11" s="260">
        <v>1438</v>
      </c>
      <c r="D11" s="267">
        <v>1288</v>
      </c>
      <c r="E11" s="261">
        <v>0.8956884561891516</v>
      </c>
      <c r="F11" s="157"/>
      <c r="G11" s="262">
        <v>1250</v>
      </c>
      <c r="H11" s="157">
        <v>0.9704968944099379</v>
      </c>
    </row>
    <row r="12" spans="1:8" s="254" customFormat="1" ht="27" customHeight="1">
      <c r="A12" s="264" t="s">
        <v>18</v>
      </c>
      <c r="B12" s="260">
        <v>33222</v>
      </c>
      <c r="C12" s="260">
        <v>27270</v>
      </c>
      <c r="D12" s="260">
        <v>26470</v>
      </c>
      <c r="E12" s="261">
        <v>0.9706637330399707</v>
      </c>
      <c r="F12" s="157">
        <v>1.1085207006922915</v>
      </c>
      <c r="G12" s="262">
        <v>28770</v>
      </c>
      <c r="H12" s="157">
        <v>1.0868908197959954</v>
      </c>
    </row>
    <row r="13" spans="1:8" s="254" customFormat="1" ht="27" customHeight="1">
      <c r="A13" s="264" t="s">
        <v>19</v>
      </c>
      <c r="B13" s="260">
        <v>38160</v>
      </c>
      <c r="C13" s="260">
        <v>24200</v>
      </c>
      <c r="D13" s="267">
        <v>26400</v>
      </c>
      <c r="E13" s="261">
        <v>1.0909090909090908</v>
      </c>
      <c r="F13" s="157">
        <v>1.2441503725382081</v>
      </c>
      <c r="G13" s="262">
        <v>26850</v>
      </c>
      <c r="H13" s="157">
        <v>1.0170454545454546</v>
      </c>
    </row>
    <row r="14" spans="1:8" s="254" customFormat="1" ht="27" customHeight="1">
      <c r="A14" s="264" t="s">
        <v>20</v>
      </c>
      <c r="B14" s="260">
        <v>9776</v>
      </c>
      <c r="C14" s="260">
        <v>10280</v>
      </c>
      <c r="D14" s="267">
        <v>9700</v>
      </c>
      <c r="E14" s="261">
        <v>0.943579766536965</v>
      </c>
      <c r="F14" s="157">
        <v>1.8153643454956507</v>
      </c>
      <c r="G14" s="262">
        <v>9800</v>
      </c>
      <c r="H14" s="157">
        <v>1.0103092783505154</v>
      </c>
    </row>
    <row r="15" spans="1:8" s="254" customFormat="1" ht="27" customHeight="1">
      <c r="A15" s="264" t="s">
        <v>21</v>
      </c>
      <c r="B15" s="260">
        <v>7227</v>
      </c>
      <c r="C15" s="260">
        <v>4700</v>
      </c>
      <c r="D15" s="267">
        <v>4750</v>
      </c>
      <c r="E15" s="261">
        <v>1.0106382978723405</v>
      </c>
      <c r="F15" s="157">
        <v>1.9615697513555477</v>
      </c>
      <c r="G15" s="262">
        <v>4700</v>
      </c>
      <c r="H15" s="157">
        <v>0.9894736842105263</v>
      </c>
    </row>
    <row r="16" spans="1:8" s="254" customFormat="1" ht="27" customHeight="1">
      <c r="A16" s="264" t="s">
        <v>22</v>
      </c>
      <c r="B16" s="260">
        <v>29545</v>
      </c>
      <c r="C16" s="260">
        <v>28159</v>
      </c>
      <c r="D16" s="267">
        <v>31861</v>
      </c>
      <c r="E16" s="261">
        <v>1.1314677367804253</v>
      </c>
      <c r="F16" s="157">
        <v>12.021703285300854</v>
      </c>
      <c r="G16" s="262">
        <v>25000</v>
      </c>
      <c r="H16" s="157">
        <v>0.7846583597501647</v>
      </c>
    </row>
    <row r="17" spans="1:8" s="254" customFormat="1" ht="27" customHeight="1">
      <c r="A17" s="264" t="s">
        <v>23</v>
      </c>
      <c r="B17" s="260">
        <v>7342</v>
      </c>
      <c r="C17" s="260">
        <v>7709</v>
      </c>
      <c r="D17" s="260">
        <v>7239</v>
      </c>
      <c r="E17" s="261">
        <v>0.939032299909197</v>
      </c>
      <c r="F17" s="157">
        <v>1.0168962959633192</v>
      </c>
      <c r="G17" s="262">
        <v>7415</v>
      </c>
      <c r="H17" s="157">
        <v>1.0243127503798868</v>
      </c>
    </row>
    <row r="18" spans="1:8" ht="27" customHeight="1">
      <c r="A18" s="264" t="s">
        <v>24</v>
      </c>
      <c r="B18" s="260">
        <v>3800</v>
      </c>
      <c r="C18" s="260">
        <v>10095</v>
      </c>
      <c r="D18" s="267">
        <v>9043</v>
      </c>
      <c r="E18" s="261">
        <v>0.895789995047053</v>
      </c>
      <c r="F18" s="157">
        <v>2.638751094251532</v>
      </c>
      <c r="G18" s="262">
        <v>10000</v>
      </c>
      <c r="H18" s="157">
        <v>1.1058277120424638</v>
      </c>
    </row>
    <row r="19" spans="1:8" ht="27" customHeight="1">
      <c r="A19" s="264" t="s">
        <v>25</v>
      </c>
      <c r="B19" s="260">
        <v>80000</v>
      </c>
      <c r="C19" s="260">
        <v>131844</v>
      </c>
      <c r="D19" s="267">
        <v>143700</v>
      </c>
      <c r="E19" s="261">
        <v>1.0899244561754802</v>
      </c>
      <c r="F19" s="157">
        <v>0.9113567609733823</v>
      </c>
      <c r="G19" s="262">
        <v>81000</v>
      </c>
      <c r="H19" s="157">
        <v>0.5636743215031316</v>
      </c>
    </row>
    <row r="20" spans="1:8" s="255" customFormat="1" ht="27" customHeight="1">
      <c r="A20" s="263" t="s">
        <v>26</v>
      </c>
      <c r="B20" s="260">
        <v>392000</v>
      </c>
      <c r="C20" s="260">
        <v>390975</v>
      </c>
      <c r="D20" s="260">
        <v>377195</v>
      </c>
      <c r="E20" s="261">
        <v>0.9647547797173732</v>
      </c>
      <c r="F20" s="157">
        <v>0.6872160095030918</v>
      </c>
      <c r="G20" s="262">
        <v>433300</v>
      </c>
      <c r="H20" s="157">
        <v>1.1487426927716433</v>
      </c>
    </row>
    <row r="21" spans="1:8" ht="27" customHeight="1">
      <c r="A21" s="264" t="s">
        <v>27</v>
      </c>
      <c r="B21" s="267">
        <v>355000</v>
      </c>
      <c r="C21" s="260">
        <v>320482</v>
      </c>
      <c r="D21" s="268">
        <v>271895</v>
      </c>
      <c r="E21" s="261">
        <v>0.8483939815652674</v>
      </c>
      <c r="F21" s="157">
        <v>0.4905478937986678</v>
      </c>
      <c r="G21" s="262">
        <v>365500</v>
      </c>
      <c r="H21" s="157">
        <v>1.344268927343276</v>
      </c>
    </row>
    <row r="22" spans="1:8" ht="27" customHeight="1">
      <c r="A22" s="264" t="s">
        <v>28</v>
      </c>
      <c r="B22" s="267">
        <v>9000</v>
      </c>
      <c r="C22" s="260">
        <v>5615</v>
      </c>
      <c r="D22" s="268">
        <v>5500</v>
      </c>
      <c r="E22" s="261">
        <v>0.9795191451469278</v>
      </c>
      <c r="F22" s="157">
        <v>0.4814847238028539</v>
      </c>
      <c r="G22" s="262">
        <v>5500</v>
      </c>
      <c r="H22" s="157">
        <v>1</v>
      </c>
    </row>
    <row r="23" spans="1:8" ht="27" customHeight="1">
      <c r="A23" s="264" t="s">
        <v>29</v>
      </c>
      <c r="B23" s="267">
        <v>16000</v>
      </c>
      <c r="C23" s="260">
        <v>20055</v>
      </c>
      <c r="D23" s="268">
        <v>22000</v>
      </c>
      <c r="E23" s="261">
        <v>1.0969832959361756</v>
      </c>
      <c r="F23" s="157">
        <v>1.502219187435985</v>
      </c>
      <c r="G23" s="262">
        <v>10000</v>
      </c>
      <c r="H23" s="157">
        <v>0.45454545454545453</v>
      </c>
    </row>
    <row r="24" spans="1:8" ht="27" customHeight="1">
      <c r="A24" s="264" t="s">
        <v>30</v>
      </c>
      <c r="B24" s="267">
        <v>7000</v>
      </c>
      <c r="C24" s="260">
        <v>811</v>
      </c>
      <c r="D24" s="268">
        <v>33300</v>
      </c>
      <c r="E24" s="261">
        <v>41.060419235511716</v>
      </c>
      <c r="F24" s="157">
        <v>4.700070571630205</v>
      </c>
      <c r="G24" s="262">
        <v>51300</v>
      </c>
      <c r="H24" s="157">
        <v>1.5405405405405406</v>
      </c>
    </row>
    <row r="25" spans="1:8" ht="27" customHeight="1">
      <c r="A25" s="264" t="s">
        <v>31</v>
      </c>
      <c r="B25" s="267">
        <v>5000</v>
      </c>
      <c r="C25" s="267">
        <v>44012</v>
      </c>
      <c r="D25" s="268">
        <v>44500</v>
      </c>
      <c r="E25" s="261">
        <v>1.0110878851222393</v>
      </c>
      <c r="F25" s="157">
        <v>-1.1544348457726932</v>
      </c>
      <c r="G25" s="262">
        <v>1000</v>
      </c>
      <c r="H25" s="157">
        <v>0.02247191011235955</v>
      </c>
    </row>
    <row r="26" spans="1:8" s="147" customFormat="1" ht="27" customHeight="1">
      <c r="A26" s="259" t="s">
        <v>11</v>
      </c>
      <c r="B26" s="155">
        <v>804525</v>
      </c>
      <c r="C26" s="260">
        <v>800649</v>
      </c>
      <c r="D26" s="260">
        <v>784196.5</v>
      </c>
      <c r="E26" s="261">
        <v>0.9794510453394684</v>
      </c>
      <c r="F26" s="157">
        <v>0.8618150067697069</v>
      </c>
      <c r="G26" s="262">
        <v>784200</v>
      </c>
      <c r="H26" s="157">
        <v>1.0000044631670761</v>
      </c>
    </row>
    <row r="27" spans="1:8" s="256" customFormat="1" ht="27" customHeight="1">
      <c r="A27" s="269" t="s">
        <v>32</v>
      </c>
      <c r="B27" s="155">
        <v>83602</v>
      </c>
      <c r="C27" s="155">
        <v>83602</v>
      </c>
      <c r="D27" s="155">
        <v>83616</v>
      </c>
      <c r="E27" s="270">
        <v>1.00016746010861</v>
      </c>
      <c r="F27" s="157">
        <v>1</v>
      </c>
      <c r="G27" s="262">
        <v>83616</v>
      </c>
      <c r="H27" s="157">
        <v>1</v>
      </c>
    </row>
    <row r="28" spans="1:8" s="256" customFormat="1" ht="27" customHeight="1">
      <c r="A28" s="269" t="s">
        <v>33</v>
      </c>
      <c r="B28" s="155">
        <v>93559</v>
      </c>
      <c r="C28" s="155">
        <v>93559</v>
      </c>
      <c r="D28" s="155">
        <v>90913.69092</v>
      </c>
      <c r="E28" s="261">
        <v>0.971725765773469</v>
      </c>
      <c r="F28" s="157">
        <v>0.8496130209520961</v>
      </c>
      <c r="G28" s="262">
        <v>102797.5</v>
      </c>
      <c r="H28" s="157">
        <v>1.1307152856708593</v>
      </c>
    </row>
    <row r="29" spans="1:8" ht="27" customHeight="1">
      <c r="A29" s="269" t="s">
        <v>76</v>
      </c>
      <c r="B29" s="155"/>
      <c r="C29" s="155"/>
      <c r="D29" s="155"/>
      <c r="E29" s="261"/>
      <c r="F29" s="157"/>
      <c r="G29" s="262"/>
      <c r="H29" s="157"/>
    </row>
    <row r="30" spans="1:8" ht="27" customHeight="1">
      <c r="A30" s="269" t="s">
        <v>77</v>
      </c>
      <c r="B30" s="155">
        <v>12092.52109</v>
      </c>
      <c r="C30" s="155">
        <v>12092.52109</v>
      </c>
      <c r="D30" s="155">
        <v>5794</v>
      </c>
      <c r="E30" s="261">
        <v>0.4791391271412701</v>
      </c>
      <c r="F30" s="157">
        <v>0.2779696795240837</v>
      </c>
      <c r="G30" s="262">
        <v>12252.63613800006</v>
      </c>
      <c r="H30" s="157">
        <v>2.114711104245782</v>
      </c>
    </row>
    <row r="31" spans="1:8" ht="27" customHeight="1">
      <c r="A31" s="269" t="s">
        <v>37</v>
      </c>
      <c r="B31" s="155">
        <v>6061</v>
      </c>
      <c r="C31" s="155">
        <v>6061</v>
      </c>
      <c r="D31" s="155">
        <v>356061</v>
      </c>
      <c r="E31" s="261">
        <v>58.74624649397789</v>
      </c>
      <c r="F31" s="157">
        <v>0.9668581948917359</v>
      </c>
      <c r="G31" s="262">
        <v>10000</v>
      </c>
      <c r="H31" s="157">
        <v>0.028085075310129444</v>
      </c>
    </row>
    <row r="32" spans="1:8" ht="27" customHeight="1">
      <c r="A32" s="269" t="s">
        <v>78</v>
      </c>
      <c r="B32" s="155">
        <v>460000</v>
      </c>
      <c r="C32" s="155">
        <v>460000</v>
      </c>
      <c r="D32" s="155">
        <v>360000</v>
      </c>
      <c r="E32" s="261">
        <v>0.782608695652174</v>
      </c>
      <c r="F32" s="157">
        <v>4.5</v>
      </c>
      <c r="G32" s="262">
        <v>546104</v>
      </c>
      <c r="H32" s="157">
        <v>1.5169555555555556</v>
      </c>
    </row>
    <row r="33" spans="1:8" ht="27" customHeight="1">
      <c r="A33" s="269" t="s">
        <v>79</v>
      </c>
      <c r="B33" s="155">
        <v>28083</v>
      </c>
      <c r="C33" s="155">
        <v>28083</v>
      </c>
      <c r="D33" s="155">
        <v>115926.8836</v>
      </c>
      <c r="E33" s="261">
        <v>4.128009244026635</v>
      </c>
      <c r="F33" s="157">
        <v>0.5809735620605496</v>
      </c>
      <c r="G33" s="262">
        <v>35225</v>
      </c>
      <c r="H33" s="157">
        <v>0.303855317301051</v>
      </c>
    </row>
    <row r="34" spans="1:9" ht="27" customHeight="1">
      <c r="A34" s="259" t="s">
        <v>38</v>
      </c>
      <c r="B34" s="155">
        <v>1487922</v>
      </c>
      <c r="C34" s="155">
        <v>1484046.52109</v>
      </c>
      <c r="D34" s="155">
        <v>1796508.07452</v>
      </c>
      <c r="E34" s="261">
        <v>1.21054700711168</v>
      </c>
      <c r="F34" s="157">
        <v>1.0062740327125812</v>
      </c>
      <c r="G34" s="262">
        <v>1574195.136138</v>
      </c>
      <c r="H34" s="157">
        <v>0.8762527474632149</v>
      </c>
      <c r="I34" s="271"/>
    </row>
    <row r="35" ht="24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4">
    <mergeCell ref="A1:H1"/>
    <mergeCell ref="B3:F3"/>
    <mergeCell ref="G3:H3"/>
    <mergeCell ref="A3:A4"/>
  </mergeCells>
  <printOptions horizontalCentered="1"/>
  <pageMargins left="0.59" right="0.59" top="0.59" bottom="0.59" header="0.59" footer="0.59"/>
  <pageSetup horizontalDpi="600" verticalDpi="600" orientation="landscape" paperSize="9" scale="85"/>
  <rowBreaks count="1" manualBreakCount="1">
    <brk id="19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44"/>
  <sheetViews>
    <sheetView showGridLines="0" showZeros="0" view="pageBreakPreview" zoomScaleNormal="85" zoomScaleSheetLayoutView="100" workbookViewId="0" topLeftCell="A1">
      <pane ySplit="4" topLeftCell="A5" activePane="bottomLeft" state="frozen"/>
      <selection pane="bottomLeft" activeCell="B29" sqref="B29"/>
    </sheetView>
  </sheetViews>
  <sheetFormatPr defaultColWidth="9.00390625" defaultRowHeight="14.25"/>
  <cols>
    <col min="1" max="1" width="35.00390625" style="4" customWidth="1"/>
    <col min="2" max="7" width="14.875" style="4" customWidth="1"/>
    <col min="8" max="8" width="14.875" style="139" customWidth="1"/>
    <col min="9" max="16384" width="9.00390625" style="4" customWidth="1"/>
  </cols>
  <sheetData>
    <row r="1" spans="1:8" s="1" customFormat="1" ht="48" customHeight="1">
      <c r="A1" s="85" t="s">
        <v>80</v>
      </c>
      <c r="B1" s="85"/>
      <c r="C1" s="85"/>
      <c r="D1" s="85"/>
      <c r="E1" s="85"/>
      <c r="F1" s="85"/>
      <c r="G1" s="85"/>
      <c r="H1" s="85"/>
    </row>
    <row r="2" spans="1:8" s="2" customFormat="1" ht="14.25">
      <c r="A2" s="224"/>
      <c r="F2" s="9"/>
      <c r="H2" s="213" t="s">
        <v>1</v>
      </c>
    </row>
    <row r="3" spans="1:8" s="2" customFormat="1" ht="36.75" customHeight="1">
      <c r="A3" s="117" t="s">
        <v>2</v>
      </c>
      <c r="B3" s="129" t="s">
        <v>3</v>
      </c>
      <c r="C3" s="129"/>
      <c r="D3" s="129"/>
      <c r="E3" s="129"/>
      <c r="F3" s="129"/>
      <c r="G3" s="130" t="s">
        <v>4</v>
      </c>
      <c r="H3" s="130"/>
    </row>
    <row r="4" spans="1:8" s="3" customFormat="1" ht="36.75" customHeight="1">
      <c r="A4" s="117"/>
      <c r="B4" s="117" t="s">
        <v>5</v>
      </c>
      <c r="C4" s="117" t="s">
        <v>6</v>
      </c>
      <c r="D4" s="117" t="s">
        <v>7</v>
      </c>
      <c r="E4" s="117" t="s">
        <v>40</v>
      </c>
      <c r="F4" s="117" t="s">
        <v>9</v>
      </c>
      <c r="G4" s="117" t="s">
        <v>5</v>
      </c>
      <c r="H4" s="131" t="s">
        <v>10</v>
      </c>
    </row>
    <row r="5" spans="1:8" ht="27" customHeight="1">
      <c r="A5" s="22" t="s">
        <v>43</v>
      </c>
      <c r="B5" s="132">
        <v>1123138.27</v>
      </c>
      <c r="C5" s="132">
        <v>1105151.0535620002</v>
      </c>
      <c r="D5" s="132">
        <v>963397.701595</v>
      </c>
      <c r="E5" s="134">
        <v>0.8717339575344778</v>
      </c>
      <c r="F5" s="134">
        <v>1.0034776004339316</v>
      </c>
      <c r="G5" s="132">
        <v>1229824.37</v>
      </c>
      <c r="H5" s="134">
        <v>1.2765489973288335</v>
      </c>
    </row>
    <row r="6" spans="1:8" ht="27" customHeight="1">
      <c r="A6" s="225" t="s">
        <v>44</v>
      </c>
      <c r="B6" s="226">
        <v>65741.07</v>
      </c>
      <c r="C6" s="227">
        <v>65741.45534</v>
      </c>
      <c r="D6" s="228">
        <v>52652.110539</v>
      </c>
      <c r="E6" s="134">
        <v>0.8008966376952737</v>
      </c>
      <c r="F6" s="134">
        <v>1.24874562515416</v>
      </c>
      <c r="G6" s="229">
        <v>79376.29</v>
      </c>
      <c r="H6" s="134">
        <v>1.5075614099306636</v>
      </c>
    </row>
    <row r="7" spans="1:8" ht="27" customHeight="1">
      <c r="A7" s="225" t="s">
        <v>47</v>
      </c>
      <c r="B7" s="226">
        <v>76460.23</v>
      </c>
      <c r="C7" s="227">
        <v>88102.56994900001</v>
      </c>
      <c r="D7" s="228">
        <v>77169.42366900001</v>
      </c>
      <c r="E7" s="134">
        <v>0.8759043432407377</v>
      </c>
      <c r="F7" s="134">
        <v>1.1844339273556093</v>
      </c>
      <c r="G7" s="229">
        <v>84360.63</v>
      </c>
      <c r="H7" s="134">
        <v>1.0931872494194719</v>
      </c>
    </row>
    <row r="8" spans="1:8" ht="27" customHeight="1">
      <c r="A8" s="225" t="s">
        <v>48</v>
      </c>
      <c r="B8" s="226">
        <v>98963.01</v>
      </c>
      <c r="C8" s="227">
        <v>98962.784285</v>
      </c>
      <c r="D8" s="228">
        <v>60602.511353999995</v>
      </c>
      <c r="E8" s="134">
        <v>0.612376781755378</v>
      </c>
      <c r="F8" s="134">
        <v>1.2533869279642613</v>
      </c>
      <c r="G8" s="229">
        <v>162777.72</v>
      </c>
      <c r="H8" s="134">
        <v>2.685989678697631</v>
      </c>
    </row>
    <row r="9" spans="1:8" ht="27" customHeight="1">
      <c r="A9" s="225" t="s">
        <v>49</v>
      </c>
      <c r="B9" s="226">
        <v>39360.8</v>
      </c>
      <c r="C9" s="227">
        <v>39361.244</v>
      </c>
      <c r="D9" s="228">
        <v>38122.543319</v>
      </c>
      <c r="E9" s="134">
        <v>0.9685299407457751</v>
      </c>
      <c r="F9" s="134">
        <v>1.4596830922004824</v>
      </c>
      <c r="G9" s="229">
        <v>33904.97</v>
      </c>
      <c r="H9" s="134">
        <v>0.8893679972055278</v>
      </c>
    </row>
    <row r="10" spans="1:8" ht="27" customHeight="1">
      <c r="A10" s="225" t="s">
        <v>50</v>
      </c>
      <c r="B10" s="226">
        <v>25578.91</v>
      </c>
      <c r="C10" s="227">
        <v>25578.626553</v>
      </c>
      <c r="D10" s="228">
        <v>16593.932358</v>
      </c>
      <c r="E10" s="134">
        <v>0.648742117705838</v>
      </c>
      <c r="F10" s="134">
        <v>1.0447605841465717</v>
      </c>
      <c r="G10" s="229">
        <v>27358.62</v>
      </c>
      <c r="H10" s="134">
        <v>1.6487122768588547</v>
      </c>
    </row>
    <row r="11" spans="1:8" ht="27" customHeight="1">
      <c r="A11" s="225" t="s">
        <v>51</v>
      </c>
      <c r="B11" s="226">
        <v>76334.17</v>
      </c>
      <c r="C11" s="227">
        <v>61732.01938099999</v>
      </c>
      <c r="D11" s="228">
        <v>55641.627774</v>
      </c>
      <c r="E11" s="134">
        <v>0.9013414486020442</v>
      </c>
      <c r="F11" s="134">
        <v>0.9415304968780142</v>
      </c>
      <c r="G11" s="229">
        <v>78727.19</v>
      </c>
      <c r="H11" s="134">
        <v>1.4148973196788346</v>
      </c>
    </row>
    <row r="12" spans="1:8" ht="27" customHeight="1">
      <c r="A12" s="225" t="s">
        <v>52</v>
      </c>
      <c r="B12" s="226">
        <v>81964.88</v>
      </c>
      <c r="C12" s="227">
        <v>81964.956404</v>
      </c>
      <c r="D12" s="228">
        <v>71214.43266399999</v>
      </c>
      <c r="E12" s="134">
        <v>0.8688399992917538</v>
      </c>
      <c r="F12" s="134">
        <v>1.2917311977653225</v>
      </c>
      <c r="G12" s="229">
        <v>88495.22</v>
      </c>
      <c r="H12" s="134">
        <v>1.2426584989805827</v>
      </c>
    </row>
    <row r="13" spans="1:8" ht="27" customHeight="1">
      <c r="A13" s="225" t="s">
        <v>53</v>
      </c>
      <c r="B13" s="226">
        <v>73786.76</v>
      </c>
      <c r="C13" s="227">
        <v>28960.142225</v>
      </c>
      <c r="D13" s="228">
        <v>25758.3016</v>
      </c>
      <c r="E13" s="134">
        <v>0.8894397479085585</v>
      </c>
      <c r="F13" s="134">
        <v>0.5417553863626803</v>
      </c>
      <c r="G13" s="229">
        <v>21813.77</v>
      </c>
      <c r="H13" s="134">
        <v>0.8468636767573217</v>
      </c>
    </row>
    <row r="14" spans="1:8" ht="27" customHeight="1">
      <c r="A14" s="225" t="s">
        <v>54</v>
      </c>
      <c r="B14" s="226">
        <v>371273.15</v>
      </c>
      <c r="C14" s="227">
        <v>371272.68747099995</v>
      </c>
      <c r="D14" s="228">
        <v>347152.801368</v>
      </c>
      <c r="E14" s="134">
        <v>0.9350345799274988</v>
      </c>
      <c r="F14" s="134">
        <v>0.7102274824372788</v>
      </c>
      <c r="G14" s="229">
        <v>408860.75</v>
      </c>
      <c r="H14" s="134">
        <v>1.1777544308697263</v>
      </c>
    </row>
    <row r="15" spans="1:8" ht="27" customHeight="1">
      <c r="A15" s="225" t="s">
        <v>55</v>
      </c>
      <c r="B15" s="226">
        <v>68808.86</v>
      </c>
      <c r="C15" s="227">
        <v>68808.783814</v>
      </c>
      <c r="D15" s="228">
        <v>62807.872043999996</v>
      </c>
      <c r="E15" s="134">
        <v>0.9127885796351041</v>
      </c>
      <c r="F15" s="134">
        <v>0.7499357863667299</v>
      </c>
      <c r="G15" s="229">
        <v>75970.39</v>
      </c>
      <c r="H15" s="134">
        <v>1.2095679654101164</v>
      </c>
    </row>
    <row r="16" spans="1:8" ht="27" customHeight="1">
      <c r="A16" s="225" t="s">
        <v>56</v>
      </c>
      <c r="B16" s="226">
        <v>7667.79</v>
      </c>
      <c r="C16" s="227">
        <v>7667.790675</v>
      </c>
      <c r="D16" s="228">
        <v>6627.8112</v>
      </c>
      <c r="E16" s="134">
        <v>0.8643703878888165</v>
      </c>
      <c r="F16" s="134">
        <v>1.338140763173834</v>
      </c>
      <c r="G16" s="229">
        <v>4224.73</v>
      </c>
      <c r="H16" s="134">
        <v>0.6374246146299399</v>
      </c>
    </row>
    <row r="17" spans="1:8" ht="27" customHeight="1">
      <c r="A17" s="225" t="s">
        <v>57</v>
      </c>
      <c r="B17" s="226">
        <v>70618.87</v>
      </c>
      <c r="C17" s="227">
        <v>129257.89201099999</v>
      </c>
      <c r="D17" s="228">
        <v>128078.242822</v>
      </c>
      <c r="E17" s="134">
        <v>0.9908736776482506</v>
      </c>
      <c r="F17" s="134">
        <v>19.441141897692773</v>
      </c>
      <c r="G17" s="229">
        <v>107010.03</v>
      </c>
      <c r="H17" s="134">
        <v>0.8355051384388519</v>
      </c>
    </row>
    <row r="18" spans="1:8" ht="27" customHeight="1">
      <c r="A18" s="225" t="s">
        <v>58</v>
      </c>
      <c r="B18" s="226">
        <v>17108.94</v>
      </c>
      <c r="C18" s="227">
        <v>17108.588</v>
      </c>
      <c r="D18" s="228">
        <v>4649.8889</v>
      </c>
      <c r="E18" s="134">
        <v>0.27178683009959675</v>
      </c>
      <c r="F18" s="134">
        <v>0.9834790397631133</v>
      </c>
      <c r="G18" s="229">
        <v>3066.31</v>
      </c>
      <c r="H18" s="134">
        <v>0.6594372609633748</v>
      </c>
    </row>
    <row r="19" spans="1:8" ht="27" customHeight="1">
      <c r="A19" s="225" t="s">
        <v>59</v>
      </c>
      <c r="B19" s="226"/>
      <c r="C19" s="227"/>
      <c r="D19" s="228">
        <v>0</v>
      </c>
      <c r="E19" s="134"/>
      <c r="F19" s="134"/>
      <c r="G19" s="230"/>
      <c r="H19" s="134"/>
    </row>
    <row r="20" spans="1:8" ht="27" customHeight="1">
      <c r="A20" s="225" t="s">
        <v>60</v>
      </c>
      <c r="B20" s="226">
        <v>3922</v>
      </c>
      <c r="C20" s="226">
        <v>3922</v>
      </c>
      <c r="D20" s="132">
        <v>3884.9772</v>
      </c>
      <c r="E20" s="134">
        <v>0.9905602243753187</v>
      </c>
      <c r="F20" s="134"/>
      <c r="G20" s="228">
        <v>0</v>
      </c>
      <c r="H20" s="134"/>
    </row>
    <row r="21" spans="1:8" ht="27" customHeight="1">
      <c r="A21" s="225" t="s">
        <v>61</v>
      </c>
      <c r="B21" s="226">
        <v>5008.83</v>
      </c>
      <c r="C21" s="227">
        <v>5008.713454</v>
      </c>
      <c r="D21" s="228">
        <v>4252.424784000001</v>
      </c>
      <c r="E21" s="134">
        <v>0.8490054028952244</v>
      </c>
      <c r="F21" s="134">
        <v>2.402499877966102</v>
      </c>
      <c r="G21" s="229">
        <v>4368.25</v>
      </c>
      <c r="H21" s="134">
        <v>1.0272374520146244</v>
      </c>
    </row>
    <row r="22" spans="1:8" ht="27" customHeight="1">
      <c r="A22" s="225" t="s">
        <v>62</v>
      </c>
      <c r="B22" s="226"/>
      <c r="C22" s="227">
        <v>1200</v>
      </c>
      <c r="D22" s="228">
        <v>1200</v>
      </c>
      <c r="E22" s="134">
        <v>1</v>
      </c>
      <c r="F22" s="134"/>
      <c r="G22" s="229">
        <v>2600</v>
      </c>
      <c r="H22" s="134">
        <v>2.1666666666666665</v>
      </c>
    </row>
    <row r="23" spans="1:8" ht="27" customHeight="1">
      <c r="A23" s="225" t="s">
        <v>63</v>
      </c>
      <c r="B23" s="226">
        <v>4440</v>
      </c>
      <c r="C23" s="227">
        <v>4440</v>
      </c>
      <c r="D23" s="228">
        <v>928</v>
      </c>
      <c r="E23" s="134">
        <v>0.209009009009009</v>
      </c>
      <c r="F23" s="134">
        <v>0.23345911949685536</v>
      </c>
      <c r="G23" s="229">
        <v>4078</v>
      </c>
      <c r="H23" s="134">
        <v>4.394396551724138</v>
      </c>
    </row>
    <row r="24" spans="1:8" ht="27" customHeight="1">
      <c r="A24" s="225" t="s">
        <v>64</v>
      </c>
      <c r="B24" s="226"/>
      <c r="C24" s="227"/>
      <c r="D24" s="228"/>
      <c r="E24" s="134"/>
      <c r="F24" s="134"/>
      <c r="G24" s="229">
        <v>6770.7</v>
      </c>
      <c r="H24" s="134"/>
    </row>
    <row r="25" spans="1:8" ht="27" customHeight="1">
      <c r="A25" s="225" t="s">
        <v>65</v>
      </c>
      <c r="B25" s="226"/>
      <c r="C25" s="227">
        <v>0</v>
      </c>
      <c r="D25" s="228">
        <v>0</v>
      </c>
      <c r="E25" s="134"/>
      <c r="F25" s="134"/>
      <c r="G25" s="228">
        <v>0</v>
      </c>
      <c r="H25" s="134"/>
    </row>
    <row r="26" spans="1:8" ht="27" customHeight="1">
      <c r="A26" s="231" t="s">
        <v>67</v>
      </c>
      <c r="B26" s="232">
        <v>30000</v>
      </c>
      <c r="C26" s="233">
        <v>0</v>
      </c>
      <c r="D26" s="234">
        <v>0</v>
      </c>
      <c r="E26" s="134"/>
      <c r="F26" s="134"/>
      <c r="G26" s="234">
        <v>30000</v>
      </c>
      <c r="H26" s="134"/>
    </row>
    <row r="27" spans="1:8" ht="27" customHeight="1">
      <c r="A27" s="225" t="s">
        <v>66</v>
      </c>
      <c r="B27" s="226">
        <v>6100</v>
      </c>
      <c r="C27" s="227">
        <v>6060.8</v>
      </c>
      <c r="D27" s="132">
        <v>6060.8</v>
      </c>
      <c r="E27" s="134">
        <v>1</v>
      </c>
      <c r="F27" s="134">
        <v>0.9999670021448606</v>
      </c>
      <c r="G27" s="132">
        <v>6060.8</v>
      </c>
      <c r="H27" s="134">
        <v>1</v>
      </c>
    </row>
    <row r="28" spans="1:8" ht="27" customHeight="1">
      <c r="A28" s="235" t="s">
        <v>38</v>
      </c>
      <c r="B28" s="236">
        <v>1487922</v>
      </c>
      <c r="C28" s="237">
        <v>1484046.52109</v>
      </c>
      <c r="D28" s="237">
        <v>1796508.07452</v>
      </c>
      <c r="E28" s="134">
        <v>1.21054700711168</v>
      </c>
      <c r="F28" s="134">
        <v>1.0062740327125812</v>
      </c>
      <c r="G28" s="238">
        <v>1574195.136138</v>
      </c>
      <c r="H28" s="134">
        <v>0.8762527474632149</v>
      </c>
    </row>
    <row r="29" spans="1:8" ht="27" customHeight="1">
      <c r="A29" s="239" t="s">
        <v>68</v>
      </c>
      <c r="B29" s="236">
        <v>1123138.27</v>
      </c>
      <c r="C29" s="236">
        <v>1105151.0535620002</v>
      </c>
      <c r="D29" s="236">
        <v>963397.701595</v>
      </c>
      <c r="E29" s="134">
        <v>0.8717339575344778</v>
      </c>
      <c r="F29" s="134">
        <v>1.0034776004339316</v>
      </c>
      <c r="G29" s="240">
        <v>1229824.37</v>
      </c>
      <c r="H29" s="134">
        <v>1.2765489973288335</v>
      </c>
    </row>
    <row r="30" spans="1:8" ht="27" customHeight="1">
      <c r="A30" s="239" t="s">
        <v>81</v>
      </c>
      <c r="B30" s="241">
        <v>35667</v>
      </c>
      <c r="C30" s="241">
        <v>35667</v>
      </c>
      <c r="D30" s="241">
        <v>176411</v>
      </c>
      <c r="E30" s="134">
        <v>4.946056578910477</v>
      </c>
      <c r="F30" s="134">
        <v>3.8545458518146263</v>
      </c>
      <c r="G30" s="240">
        <v>51250</v>
      </c>
      <c r="H30" s="134">
        <v>0.29051476381858277</v>
      </c>
    </row>
    <row r="31" spans="1:8" ht="27" customHeight="1">
      <c r="A31" s="239" t="s">
        <v>82</v>
      </c>
      <c r="B31" s="241"/>
      <c r="C31" s="241"/>
      <c r="D31" s="241">
        <v>0</v>
      </c>
      <c r="E31" s="134"/>
      <c r="F31" s="134">
        <v>0</v>
      </c>
      <c r="G31" s="240">
        <v>0</v>
      </c>
      <c r="H31" s="134"/>
    </row>
    <row r="32" spans="1:8" ht="27" customHeight="1">
      <c r="A32" s="239" t="s">
        <v>83</v>
      </c>
      <c r="B32" s="241">
        <v>328763.1827</v>
      </c>
      <c r="C32" s="241">
        <v>342763.1827</v>
      </c>
      <c r="D32" s="241">
        <v>644446.736787</v>
      </c>
      <c r="E32" s="134">
        <v>1.8801515720288005</v>
      </c>
      <c r="F32" s="134">
        <v>2.0615039083426634</v>
      </c>
      <c r="G32" s="240">
        <v>285117.88</v>
      </c>
      <c r="H32" s="134">
        <v>0.442422722817256</v>
      </c>
    </row>
    <row r="33" spans="1:10" ht="27" customHeight="1">
      <c r="A33" s="242" t="s">
        <v>72</v>
      </c>
      <c r="B33" s="241">
        <v>354</v>
      </c>
      <c r="C33" s="243">
        <v>465.28482799977064</v>
      </c>
      <c r="D33" s="243">
        <v>12252.63613800006</v>
      </c>
      <c r="E33" s="134">
        <v>26.333624912450617</v>
      </c>
      <c r="F33" s="134">
        <v>2.114711104245782</v>
      </c>
      <c r="G33" s="243">
        <v>8002.88613800006</v>
      </c>
      <c r="H33" s="134">
        <v>0.653156271667946</v>
      </c>
      <c r="I33" s="253"/>
      <c r="J33" s="253"/>
    </row>
    <row r="34" spans="1:8" ht="27" customHeight="1">
      <c r="A34" s="244" t="s">
        <v>73</v>
      </c>
      <c r="B34" s="241">
        <v>354</v>
      </c>
      <c r="C34" s="243">
        <v>465.28482799977064</v>
      </c>
      <c r="D34" s="243">
        <v>12252.63613800006</v>
      </c>
      <c r="E34" s="134">
        <v>26.333624912450617</v>
      </c>
      <c r="F34" s="134">
        <v>2.114346184296818</v>
      </c>
      <c r="G34" s="243">
        <v>8002.88613800006</v>
      </c>
      <c r="H34" s="134">
        <v>0.653156271667946</v>
      </c>
    </row>
    <row r="35" spans="1:8" ht="27" customHeight="1">
      <c r="A35" s="244" t="s">
        <v>74</v>
      </c>
      <c r="B35" s="241"/>
      <c r="C35" s="243"/>
      <c r="D35" s="245"/>
      <c r="E35" s="246"/>
      <c r="F35" s="134"/>
      <c r="G35" s="247"/>
      <c r="H35" s="134"/>
    </row>
    <row r="36" spans="7:8" ht="24" customHeight="1">
      <c r="G36" s="248"/>
      <c r="H36" s="249"/>
    </row>
    <row r="37" spans="7:8" ht="24" customHeight="1">
      <c r="G37" s="250"/>
      <c r="H37" s="249"/>
    </row>
    <row r="38" spans="2:8" ht="24" customHeight="1">
      <c r="B38" s="251"/>
      <c r="C38" s="126"/>
      <c r="G38" s="250"/>
      <c r="H38" s="249"/>
    </row>
    <row r="39" spans="7:8" ht="24" customHeight="1">
      <c r="G39" s="250"/>
      <c r="H39" s="249"/>
    </row>
    <row r="40" ht="14.25">
      <c r="H40" s="252"/>
    </row>
    <row r="41" ht="14.25">
      <c r="H41" s="252"/>
    </row>
    <row r="42" ht="14.25">
      <c r="H42" s="252"/>
    </row>
    <row r="43" ht="14.25">
      <c r="H43" s="252"/>
    </row>
    <row r="44" ht="14.25">
      <c r="H44" s="252"/>
    </row>
  </sheetData>
  <sheetProtection/>
  <mergeCells count="4">
    <mergeCell ref="A1:H1"/>
    <mergeCell ref="B3:F3"/>
    <mergeCell ref="G3:H3"/>
    <mergeCell ref="A3:A4"/>
  </mergeCells>
  <printOptions horizontalCentered="1"/>
  <pageMargins left="0.59" right="0.59" top="0.7900000000000001" bottom="0.59" header="0.59" footer="0.59"/>
  <pageSetup fitToHeight="0" horizontalDpi="600" verticalDpi="600" orientation="landscape" paperSize="9" scale="8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491"/>
  <sheetViews>
    <sheetView view="pageBreakPreview" zoomScaleSheetLayoutView="100" workbookViewId="0" topLeftCell="A352">
      <selection activeCell="B359" sqref="B359"/>
    </sheetView>
  </sheetViews>
  <sheetFormatPr defaultColWidth="9.00390625" defaultRowHeight="14.25"/>
  <cols>
    <col min="1" max="1" width="50.625" style="210" customWidth="1"/>
    <col min="2" max="2" width="21.375" style="211" customWidth="1"/>
    <col min="3" max="3" width="20.625" style="212" customWidth="1"/>
    <col min="4" max="4" width="27.50390625" style="210" customWidth="1"/>
    <col min="5" max="5" width="9.00390625" style="210" customWidth="1"/>
    <col min="6" max="6" width="49.375" style="210" customWidth="1"/>
    <col min="7" max="16384" width="9.00390625" style="210" customWidth="1"/>
  </cols>
  <sheetData>
    <row r="1" spans="1:4" s="208" customFormat="1" ht="54.75" customHeight="1">
      <c r="A1" s="56" t="s">
        <v>84</v>
      </c>
      <c r="B1" s="85"/>
      <c r="C1" s="85"/>
      <c r="D1" s="85"/>
    </row>
    <row r="2" ht="20.25" customHeight="1">
      <c r="D2" s="213" t="s">
        <v>1</v>
      </c>
    </row>
    <row r="3" spans="1:4" ht="48" customHeight="1">
      <c r="A3" s="214" t="s">
        <v>85</v>
      </c>
      <c r="B3" s="215" t="s">
        <v>86</v>
      </c>
      <c r="C3" s="216" t="s">
        <v>87</v>
      </c>
      <c r="D3" s="217" t="s">
        <v>88</v>
      </c>
    </row>
    <row r="4" spans="1:4" ht="31.5" customHeight="1">
      <c r="A4" s="218" t="s">
        <v>89</v>
      </c>
      <c r="B4" s="219">
        <v>963397.701595</v>
      </c>
      <c r="C4" s="220">
        <v>1229824.37</v>
      </c>
      <c r="D4" s="157">
        <f>C4/B4</f>
        <v>1.2765489973288335</v>
      </c>
    </row>
    <row r="5" spans="1:4" ht="31.5" customHeight="1">
      <c r="A5" s="221" t="s">
        <v>90</v>
      </c>
      <c r="B5" s="219">
        <v>52652.110539</v>
      </c>
      <c r="C5" s="219">
        <v>79376.29</v>
      </c>
      <c r="D5" s="157">
        <f>C5/B5</f>
        <v>1.5075614099306636</v>
      </c>
    </row>
    <row r="6" spans="1:4" ht="31.5" customHeight="1">
      <c r="A6" s="221" t="s">
        <v>91</v>
      </c>
      <c r="B6" s="219">
        <v>869.372</v>
      </c>
      <c r="C6" s="219">
        <v>4208.33</v>
      </c>
      <c r="D6" s="157">
        <f aca="true" t="shared" si="0" ref="D6:D69">C6/B6</f>
        <v>4.840655093561789</v>
      </c>
    </row>
    <row r="7" spans="1:4" ht="31.5" customHeight="1">
      <c r="A7" s="221" t="s">
        <v>92</v>
      </c>
      <c r="B7" s="219">
        <v>794.882</v>
      </c>
      <c r="C7" s="219">
        <v>4102.93</v>
      </c>
      <c r="D7" s="157">
        <f t="shared" si="0"/>
        <v>5.1616843757941435</v>
      </c>
    </row>
    <row r="8" spans="1:4" ht="31.5" customHeight="1">
      <c r="A8" s="221" t="s">
        <v>93</v>
      </c>
      <c r="B8" s="219">
        <v>0</v>
      </c>
      <c r="C8" s="219">
        <v>10.4</v>
      </c>
      <c r="D8" s="157" t="e">
        <f t="shared" si="0"/>
        <v>#DIV/0!</v>
      </c>
    </row>
    <row r="9" spans="1:4" ht="31.5" customHeight="1">
      <c r="A9" s="221" t="s">
        <v>94</v>
      </c>
      <c r="B9" s="219">
        <v>40</v>
      </c>
      <c r="C9" s="219">
        <v>40</v>
      </c>
      <c r="D9" s="157">
        <f t="shared" si="0"/>
        <v>1</v>
      </c>
    </row>
    <row r="10" spans="1:4" ht="31.5" customHeight="1">
      <c r="A10" s="221" t="s">
        <v>95</v>
      </c>
      <c r="B10" s="219">
        <v>34.49</v>
      </c>
      <c r="C10" s="219">
        <v>55</v>
      </c>
      <c r="D10" s="157">
        <f t="shared" si="0"/>
        <v>1.5946651203247317</v>
      </c>
    </row>
    <row r="11" spans="1:4" ht="31.5" customHeight="1">
      <c r="A11" s="221" t="s">
        <v>96</v>
      </c>
      <c r="B11" s="219">
        <v>810.023556</v>
      </c>
      <c r="C11" s="219">
        <v>788.62</v>
      </c>
      <c r="D11" s="157">
        <f t="shared" si="0"/>
        <v>0.9735766252210077</v>
      </c>
    </row>
    <row r="12" spans="1:4" ht="31.5" customHeight="1">
      <c r="A12" s="221" t="s">
        <v>92</v>
      </c>
      <c r="B12" s="219">
        <v>737.796226</v>
      </c>
      <c r="C12" s="219">
        <v>683.01</v>
      </c>
      <c r="D12" s="157">
        <f t="shared" si="0"/>
        <v>0.9257434179393592</v>
      </c>
    </row>
    <row r="13" spans="1:4" ht="31.5" customHeight="1">
      <c r="A13" s="221" t="s">
        <v>93</v>
      </c>
      <c r="B13" s="219">
        <v>37.22733</v>
      </c>
      <c r="C13" s="219">
        <v>70.61</v>
      </c>
      <c r="D13" s="157">
        <f t="shared" si="0"/>
        <v>1.8967247986895648</v>
      </c>
    </row>
    <row r="14" spans="1:4" ht="31.5" customHeight="1">
      <c r="A14" s="221" t="s">
        <v>97</v>
      </c>
      <c r="B14" s="219">
        <v>35</v>
      </c>
      <c r="C14" s="219">
        <v>35</v>
      </c>
      <c r="D14" s="157">
        <f t="shared" si="0"/>
        <v>1</v>
      </c>
    </row>
    <row r="15" spans="1:4" ht="31.5" customHeight="1">
      <c r="A15" s="221" t="s">
        <v>98</v>
      </c>
      <c r="B15" s="219">
        <v>12279.702491</v>
      </c>
      <c r="C15" s="219">
        <v>27724.92</v>
      </c>
      <c r="D15" s="157">
        <f t="shared" si="0"/>
        <v>2.257784341299804</v>
      </c>
    </row>
    <row r="16" spans="1:4" ht="31.5" customHeight="1">
      <c r="A16" s="221" t="s">
        <v>92</v>
      </c>
      <c r="B16" s="219">
        <v>3586.252509</v>
      </c>
      <c r="C16" s="219">
        <v>5974.82</v>
      </c>
      <c r="D16" s="157">
        <f t="shared" si="0"/>
        <v>1.6660343868720038</v>
      </c>
    </row>
    <row r="17" spans="1:4" ht="31.5" customHeight="1">
      <c r="A17" s="221" t="s">
        <v>93</v>
      </c>
      <c r="B17" s="219">
        <v>2722.361557</v>
      </c>
      <c r="C17" s="219">
        <v>9707.32</v>
      </c>
      <c r="D17" s="157">
        <f t="shared" si="0"/>
        <v>3.5657717745240696</v>
      </c>
    </row>
    <row r="18" spans="1:4" ht="31.5" customHeight="1">
      <c r="A18" s="221" t="s">
        <v>99</v>
      </c>
      <c r="B18" s="219">
        <v>324.03</v>
      </c>
      <c r="C18" s="219">
        <v>508.18</v>
      </c>
      <c r="D18" s="157">
        <f t="shared" si="0"/>
        <v>1.568311576088634</v>
      </c>
    </row>
    <row r="19" spans="1:4" ht="31.5" customHeight="1">
      <c r="A19" s="221" t="s">
        <v>100</v>
      </c>
      <c r="B19" s="219">
        <v>1383.752645</v>
      </c>
      <c r="C19" s="219">
        <v>1803.24</v>
      </c>
      <c r="D19" s="157">
        <f t="shared" si="0"/>
        <v>1.3031519806056089</v>
      </c>
    </row>
    <row r="20" spans="1:4" ht="31.5" customHeight="1">
      <c r="A20" s="221" t="s">
        <v>101</v>
      </c>
      <c r="B20" s="219">
        <v>4263.30578</v>
      </c>
      <c r="C20" s="219">
        <v>9731.36</v>
      </c>
      <c r="D20" s="157">
        <f t="shared" si="0"/>
        <v>2.2825855104392727</v>
      </c>
    </row>
    <row r="21" spans="1:4" ht="31.5" customHeight="1">
      <c r="A21" s="221" t="s">
        <v>102</v>
      </c>
      <c r="B21" s="219">
        <v>1476.372778</v>
      </c>
      <c r="C21" s="219">
        <v>1812.38</v>
      </c>
      <c r="D21" s="157">
        <f t="shared" si="0"/>
        <v>1.2275896894110847</v>
      </c>
    </row>
    <row r="22" spans="1:4" ht="31.5" customHeight="1">
      <c r="A22" s="221" t="s">
        <v>92</v>
      </c>
      <c r="B22" s="219">
        <v>1336.695547</v>
      </c>
      <c r="C22" s="219">
        <v>1393.38</v>
      </c>
      <c r="D22" s="157">
        <f t="shared" si="0"/>
        <v>1.0424064052036526</v>
      </c>
    </row>
    <row r="23" spans="1:4" ht="31.5" customHeight="1">
      <c r="A23" s="221" t="s">
        <v>93</v>
      </c>
      <c r="B23" s="219">
        <v>113.7858</v>
      </c>
      <c r="C23" s="219">
        <v>363.44</v>
      </c>
      <c r="D23" s="157">
        <f t="shared" si="0"/>
        <v>3.1940716679937218</v>
      </c>
    </row>
    <row r="24" spans="1:4" ht="31.5" customHeight="1">
      <c r="A24" s="221" t="s">
        <v>100</v>
      </c>
      <c r="B24" s="219">
        <v>59.316062</v>
      </c>
      <c r="C24" s="219">
        <v>55.56</v>
      </c>
      <c r="D24" s="157">
        <f t="shared" si="0"/>
        <v>0.9366771516288455</v>
      </c>
    </row>
    <row r="25" spans="1:4" ht="31.5" customHeight="1">
      <c r="A25" s="221" t="s">
        <v>103</v>
      </c>
      <c r="B25" s="219">
        <v>-33.424631</v>
      </c>
      <c r="C25" s="219">
        <v>0</v>
      </c>
      <c r="D25" s="157">
        <f t="shared" si="0"/>
        <v>0</v>
      </c>
    </row>
    <row r="26" spans="1:4" ht="31.5" customHeight="1">
      <c r="A26" s="221" t="s">
        <v>104</v>
      </c>
      <c r="B26" s="219">
        <v>1249.736033</v>
      </c>
      <c r="C26" s="219">
        <v>969.8</v>
      </c>
      <c r="D26" s="157">
        <f t="shared" si="0"/>
        <v>0.7760038715311652</v>
      </c>
    </row>
    <row r="27" spans="1:4" ht="31.5" customHeight="1">
      <c r="A27" s="221" t="s">
        <v>92</v>
      </c>
      <c r="B27" s="219">
        <v>717.514697</v>
      </c>
      <c r="C27" s="219">
        <v>688.81</v>
      </c>
      <c r="D27" s="157">
        <f t="shared" si="0"/>
        <v>0.9599942731207916</v>
      </c>
    </row>
    <row r="28" spans="1:4" ht="31.5" customHeight="1">
      <c r="A28" s="221" t="s">
        <v>93</v>
      </c>
      <c r="B28" s="219">
        <v>27.87</v>
      </c>
      <c r="C28" s="219">
        <v>37.99</v>
      </c>
      <c r="D28" s="157">
        <f t="shared" si="0"/>
        <v>1.3631144599928238</v>
      </c>
    </row>
    <row r="29" spans="1:4" ht="31.5" customHeight="1">
      <c r="A29" s="221" t="s">
        <v>105</v>
      </c>
      <c r="B29" s="219">
        <v>106.044</v>
      </c>
      <c r="C29" s="219">
        <v>104</v>
      </c>
      <c r="D29" s="157">
        <f t="shared" si="0"/>
        <v>0.980724982082909</v>
      </c>
    </row>
    <row r="30" spans="1:4" ht="31.5" customHeight="1">
      <c r="A30" s="221" t="s">
        <v>106</v>
      </c>
      <c r="B30" s="219">
        <v>398.307336</v>
      </c>
      <c r="C30" s="219">
        <v>119</v>
      </c>
      <c r="D30" s="157">
        <f t="shared" si="0"/>
        <v>0.2987642688057345</v>
      </c>
    </row>
    <row r="31" spans="1:4" ht="31.5" customHeight="1">
      <c r="A31" s="221" t="s">
        <v>107</v>
      </c>
      <c r="B31" s="219">
        <v>0</v>
      </c>
      <c r="C31" s="219">
        <v>20</v>
      </c>
      <c r="D31" s="157" t="e">
        <f t="shared" si="0"/>
        <v>#DIV/0!</v>
      </c>
    </row>
    <row r="32" spans="1:4" ht="31.5" customHeight="1">
      <c r="A32" s="221" t="s">
        <v>108</v>
      </c>
      <c r="B32" s="219">
        <v>2578.806214</v>
      </c>
      <c r="C32" s="219">
        <v>2996.61</v>
      </c>
      <c r="D32" s="157">
        <f t="shared" si="0"/>
        <v>1.1620144172647786</v>
      </c>
    </row>
    <row r="33" spans="1:4" ht="31.5" customHeight="1">
      <c r="A33" s="221" t="s">
        <v>92</v>
      </c>
      <c r="B33" s="219">
        <v>1027.707914</v>
      </c>
      <c r="C33" s="219">
        <v>990.76</v>
      </c>
      <c r="D33" s="157">
        <f t="shared" si="0"/>
        <v>0.9640482344286004</v>
      </c>
    </row>
    <row r="34" spans="1:4" ht="31.5" customHeight="1">
      <c r="A34" s="221" t="s">
        <v>93</v>
      </c>
      <c r="B34" s="219">
        <v>0.87</v>
      </c>
      <c r="C34" s="219">
        <v>1035.53</v>
      </c>
      <c r="D34" s="157">
        <f t="shared" si="0"/>
        <v>1190.2643678160919</v>
      </c>
    </row>
    <row r="35" spans="1:4" ht="31.5" customHeight="1">
      <c r="A35" s="221" t="s">
        <v>109</v>
      </c>
      <c r="B35" s="219">
        <v>60</v>
      </c>
      <c r="C35" s="219">
        <v>0</v>
      </c>
      <c r="D35" s="157">
        <f t="shared" si="0"/>
        <v>0</v>
      </c>
    </row>
    <row r="36" spans="1:4" ht="31.5" customHeight="1">
      <c r="A36" s="221" t="s">
        <v>110</v>
      </c>
      <c r="B36" s="219">
        <v>647.985</v>
      </c>
      <c r="C36" s="219">
        <v>566</v>
      </c>
      <c r="D36" s="157">
        <f t="shared" si="0"/>
        <v>0.8734770094986767</v>
      </c>
    </row>
    <row r="37" spans="1:4" ht="31.5" customHeight="1">
      <c r="A37" s="221" t="s">
        <v>100</v>
      </c>
      <c r="B37" s="219">
        <v>425.06</v>
      </c>
      <c r="C37" s="219">
        <v>404.32</v>
      </c>
      <c r="D37" s="157">
        <f t="shared" si="0"/>
        <v>0.9512068884392791</v>
      </c>
    </row>
    <row r="38" spans="1:4" ht="31.5" customHeight="1">
      <c r="A38" s="221" t="s">
        <v>111</v>
      </c>
      <c r="B38" s="219">
        <v>417.1833</v>
      </c>
      <c r="C38" s="219">
        <v>0</v>
      </c>
      <c r="D38" s="157">
        <f t="shared" si="0"/>
        <v>0</v>
      </c>
    </row>
    <row r="39" spans="1:4" ht="31.5" customHeight="1">
      <c r="A39" s="221" t="s">
        <v>112</v>
      </c>
      <c r="B39" s="219">
        <v>5699.61</v>
      </c>
      <c r="C39" s="219">
        <v>6780</v>
      </c>
      <c r="D39" s="157">
        <f t="shared" si="0"/>
        <v>1.189555074820909</v>
      </c>
    </row>
    <row r="40" spans="1:4" ht="31.5" customHeight="1">
      <c r="A40" s="221" t="s">
        <v>92</v>
      </c>
      <c r="B40" s="219">
        <v>1559.61</v>
      </c>
      <c r="C40" s="219">
        <v>0</v>
      </c>
      <c r="D40" s="157">
        <f t="shared" si="0"/>
        <v>0</v>
      </c>
    </row>
    <row r="41" spans="1:4" ht="31.5" customHeight="1">
      <c r="A41" s="221" t="s">
        <v>93</v>
      </c>
      <c r="B41" s="219">
        <v>4140</v>
      </c>
      <c r="C41" s="219">
        <v>6780</v>
      </c>
      <c r="D41" s="157">
        <f t="shared" si="0"/>
        <v>1.6376811594202898</v>
      </c>
    </row>
    <row r="42" spans="1:4" ht="31.5" customHeight="1">
      <c r="A42" s="221" t="s">
        <v>113</v>
      </c>
      <c r="B42" s="219">
        <v>726.952444</v>
      </c>
      <c r="C42" s="219">
        <v>666.69</v>
      </c>
      <c r="D42" s="157">
        <f t="shared" si="0"/>
        <v>0.917102632369718</v>
      </c>
    </row>
    <row r="43" spans="1:4" ht="31.5" customHeight="1">
      <c r="A43" s="221" t="s">
        <v>92</v>
      </c>
      <c r="B43" s="219">
        <v>647.380345</v>
      </c>
      <c r="C43" s="219">
        <v>654.12</v>
      </c>
      <c r="D43" s="157">
        <f t="shared" si="0"/>
        <v>1.0104106574319922</v>
      </c>
    </row>
    <row r="44" spans="1:4" ht="31.5" customHeight="1">
      <c r="A44" s="221" t="s">
        <v>93</v>
      </c>
      <c r="B44" s="219">
        <v>71.84</v>
      </c>
      <c r="C44" s="219">
        <v>11.57</v>
      </c>
      <c r="D44" s="157">
        <f t="shared" si="0"/>
        <v>0.1610523385300668</v>
      </c>
    </row>
    <row r="45" spans="1:4" ht="31.5" customHeight="1">
      <c r="A45" s="221" t="s">
        <v>114</v>
      </c>
      <c r="B45" s="219">
        <v>7.732099</v>
      </c>
      <c r="C45" s="219">
        <v>1</v>
      </c>
      <c r="D45" s="157">
        <f t="shared" si="0"/>
        <v>0.12933098761410064</v>
      </c>
    </row>
    <row r="46" spans="1:4" ht="31.5" customHeight="1">
      <c r="A46" s="221" t="s">
        <v>115</v>
      </c>
      <c r="B46" s="219">
        <v>1726.091146</v>
      </c>
      <c r="C46" s="219">
        <v>6553.76</v>
      </c>
      <c r="D46" s="157">
        <f t="shared" si="0"/>
        <v>3.7968794493775824</v>
      </c>
    </row>
    <row r="47" spans="1:4" ht="31.5" customHeight="1">
      <c r="A47" s="221" t="s">
        <v>92</v>
      </c>
      <c r="B47" s="219">
        <v>43.6</v>
      </c>
      <c r="C47" s="219">
        <v>44.85</v>
      </c>
      <c r="D47" s="157">
        <f t="shared" si="0"/>
        <v>1.0286697247706422</v>
      </c>
    </row>
    <row r="48" spans="1:4" ht="31.5" customHeight="1">
      <c r="A48" s="221" t="s">
        <v>93</v>
      </c>
      <c r="B48" s="219">
        <v>283.508551</v>
      </c>
      <c r="C48" s="219">
        <v>381</v>
      </c>
      <c r="D48" s="157">
        <f t="shared" si="0"/>
        <v>1.3438748096172943</v>
      </c>
    </row>
    <row r="49" spans="1:4" ht="31.5" customHeight="1">
      <c r="A49" s="221" t="s">
        <v>116</v>
      </c>
      <c r="B49" s="219">
        <v>1013.186972</v>
      </c>
      <c r="C49" s="219">
        <v>6008.41</v>
      </c>
      <c r="D49" s="157">
        <f t="shared" si="0"/>
        <v>5.930208506471005</v>
      </c>
    </row>
    <row r="50" spans="1:4" ht="31.5" customHeight="1">
      <c r="A50" s="221" t="s">
        <v>100</v>
      </c>
      <c r="B50" s="219">
        <v>130.359952</v>
      </c>
      <c r="C50" s="219">
        <v>109.5</v>
      </c>
      <c r="D50" s="157">
        <f t="shared" si="0"/>
        <v>0.8399818987352804</v>
      </c>
    </row>
    <row r="51" spans="1:4" ht="31.5" customHeight="1">
      <c r="A51" s="221" t="s">
        <v>117</v>
      </c>
      <c r="B51" s="219">
        <v>255.435671</v>
      </c>
      <c r="C51" s="219">
        <v>10</v>
      </c>
      <c r="D51" s="157">
        <f t="shared" si="0"/>
        <v>0.03914880001235223</v>
      </c>
    </row>
    <row r="52" spans="1:4" ht="31.5" customHeight="1">
      <c r="A52" s="221" t="s">
        <v>118</v>
      </c>
      <c r="B52" s="219">
        <v>2067.9</v>
      </c>
      <c r="C52" s="219">
        <v>2110.55</v>
      </c>
      <c r="D52" s="157">
        <f t="shared" si="0"/>
        <v>1.0206247884327095</v>
      </c>
    </row>
    <row r="53" spans="1:4" ht="31.5" customHeight="1">
      <c r="A53" s="221" t="s">
        <v>92</v>
      </c>
      <c r="B53" s="219">
        <v>1907.9</v>
      </c>
      <c r="C53" s="219">
        <v>1740.55</v>
      </c>
      <c r="D53" s="157">
        <f t="shared" si="0"/>
        <v>0.9122857592116986</v>
      </c>
    </row>
    <row r="54" spans="1:4" ht="31.5" customHeight="1">
      <c r="A54" s="221" t="s">
        <v>93</v>
      </c>
      <c r="B54" s="219">
        <v>160</v>
      </c>
      <c r="C54" s="219">
        <v>370</v>
      </c>
      <c r="D54" s="157">
        <f t="shared" si="0"/>
        <v>2.3125</v>
      </c>
    </row>
    <row r="55" spans="1:4" ht="31.5" customHeight="1">
      <c r="A55" s="221" t="s">
        <v>119</v>
      </c>
      <c r="B55" s="219">
        <v>952.415769</v>
      </c>
      <c r="C55" s="219">
        <v>1093.82</v>
      </c>
      <c r="D55" s="157">
        <f t="shared" si="0"/>
        <v>1.1484690149014112</v>
      </c>
    </row>
    <row r="56" spans="1:4" ht="31.5" customHeight="1">
      <c r="A56" s="221" t="s">
        <v>92</v>
      </c>
      <c r="B56" s="219">
        <v>576.340069</v>
      </c>
      <c r="C56" s="219">
        <v>612.86</v>
      </c>
      <c r="D56" s="157">
        <f t="shared" si="0"/>
        <v>1.0633652472981192</v>
      </c>
    </row>
    <row r="57" spans="1:4" ht="31.5" customHeight="1">
      <c r="A57" s="221" t="s">
        <v>93</v>
      </c>
      <c r="B57" s="219">
        <v>266.8557</v>
      </c>
      <c r="C57" s="219">
        <v>382.22</v>
      </c>
      <c r="D57" s="157">
        <f t="shared" si="0"/>
        <v>1.4323096714816286</v>
      </c>
    </row>
    <row r="58" spans="1:4" ht="31.5" customHeight="1">
      <c r="A58" s="221" t="s">
        <v>100</v>
      </c>
      <c r="B58" s="219">
        <v>109.22</v>
      </c>
      <c r="C58" s="219">
        <v>98.74</v>
      </c>
      <c r="D58" s="157">
        <f t="shared" si="0"/>
        <v>0.9040468778611975</v>
      </c>
    </row>
    <row r="59" spans="1:4" ht="31.5" customHeight="1">
      <c r="A59" s="221" t="s">
        <v>120</v>
      </c>
      <c r="B59" s="219">
        <v>112</v>
      </c>
      <c r="C59" s="219">
        <v>0</v>
      </c>
      <c r="D59" s="157">
        <f t="shared" si="0"/>
        <v>0</v>
      </c>
    </row>
    <row r="60" spans="1:4" ht="31.5" customHeight="1">
      <c r="A60" s="221" t="s">
        <v>121</v>
      </c>
      <c r="B60" s="219">
        <v>112</v>
      </c>
      <c r="C60" s="219">
        <v>0</v>
      </c>
      <c r="D60" s="157">
        <f t="shared" si="0"/>
        <v>0</v>
      </c>
    </row>
    <row r="61" spans="1:4" ht="31.5" customHeight="1">
      <c r="A61" s="221" t="s">
        <v>122</v>
      </c>
      <c r="B61" s="219">
        <v>125.02</v>
      </c>
      <c r="C61" s="219">
        <v>89.94</v>
      </c>
      <c r="D61" s="157">
        <f t="shared" si="0"/>
        <v>0.7194048952167653</v>
      </c>
    </row>
    <row r="62" spans="1:4" ht="31.5" customHeight="1">
      <c r="A62" s="221" t="s">
        <v>92</v>
      </c>
      <c r="B62" s="219">
        <v>60.63</v>
      </c>
      <c r="C62" s="219">
        <v>80.65</v>
      </c>
      <c r="D62" s="157">
        <f t="shared" si="0"/>
        <v>1.3301995711693881</v>
      </c>
    </row>
    <row r="63" spans="1:4" ht="31.5" customHeight="1">
      <c r="A63" s="221" t="s">
        <v>93</v>
      </c>
      <c r="B63" s="219">
        <v>64.39</v>
      </c>
      <c r="C63" s="219">
        <v>9.29</v>
      </c>
      <c r="D63" s="157">
        <f t="shared" si="0"/>
        <v>0.14427706165553655</v>
      </c>
    </row>
    <row r="64" spans="1:4" ht="31.5" customHeight="1">
      <c r="A64" s="221" t="s">
        <v>123</v>
      </c>
      <c r="B64" s="219">
        <v>2622.522473</v>
      </c>
      <c r="C64" s="219">
        <v>4340.41</v>
      </c>
      <c r="D64" s="157">
        <f t="shared" si="0"/>
        <v>1.6550515942899986</v>
      </c>
    </row>
    <row r="65" spans="1:4" ht="31.5" customHeight="1">
      <c r="A65" s="221" t="s">
        <v>92</v>
      </c>
      <c r="B65" s="219">
        <v>380.89</v>
      </c>
      <c r="C65" s="219">
        <v>394.79</v>
      </c>
      <c r="D65" s="157">
        <f t="shared" si="0"/>
        <v>1.0364934758066635</v>
      </c>
    </row>
    <row r="66" spans="1:4" ht="31.5" customHeight="1">
      <c r="A66" s="221" t="s">
        <v>93</v>
      </c>
      <c r="B66" s="219">
        <v>2001.828468</v>
      </c>
      <c r="C66" s="219">
        <v>474</v>
      </c>
      <c r="D66" s="157">
        <f t="shared" si="0"/>
        <v>0.2367835244513068</v>
      </c>
    </row>
    <row r="67" spans="1:4" ht="31.5" customHeight="1">
      <c r="A67" s="221" t="s">
        <v>124</v>
      </c>
      <c r="B67" s="219">
        <v>0</v>
      </c>
      <c r="C67" s="219">
        <v>2551</v>
      </c>
      <c r="D67" s="157" t="e">
        <f t="shared" si="0"/>
        <v>#DIV/0!</v>
      </c>
    </row>
    <row r="68" spans="1:4" ht="31.5" customHeight="1">
      <c r="A68" s="221" t="s">
        <v>125</v>
      </c>
      <c r="B68" s="219">
        <v>239.804005</v>
      </c>
      <c r="C68" s="219">
        <v>920.62</v>
      </c>
      <c r="D68" s="157">
        <f t="shared" si="0"/>
        <v>3.8390518123331594</v>
      </c>
    </row>
    <row r="69" spans="1:4" ht="31.5" customHeight="1">
      <c r="A69" s="221" t="s">
        <v>126</v>
      </c>
      <c r="B69" s="219">
        <v>198.355</v>
      </c>
      <c r="C69" s="219">
        <v>189.09</v>
      </c>
      <c r="D69" s="157">
        <f t="shared" si="0"/>
        <v>0.9532908169695749</v>
      </c>
    </row>
    <row r="70" spans="1:4" ht="31.5" customHeight="1">
      <c r="A70" s="221" t="s">
        <v>92</v>
      </c>
      <c r="B70" s="219">
        <v>182.86</v>
      </c>
      <c r="C70" s="219">
        <v>163.72</v>
      </c>
      <c r="D70" s="157">
        <f aca="true" t="shared" si="1" ref="D70:D133">C70/B70</f>
        <v>0.8953297604724926</v>
      </c>
    </row>
    <row r="71" spans="1:4" ht="31.5" customHeight="1">
      <c r="A71" s="221" t="s">
        <v>93</v>
      </c>
      <c r="B71" s="219">
        <v>0</v>
      </c>
      <c r="C71" s="219">
        <v>2.37</v>
      </c>
      <c r="D71" s="157" t="e">
        <f t="shared" si="1"/>
        <v>#DIV/0!</v>
      </c>
    </row>
    <row r="72" spans="1:4" ht="31.5" customHeight="1">
      <c r="A72" s="221" t="s">
        <v>127</v>
      </c>
      <c r="B72" s="219">
        <v>15.495</v>
      </c>
      <c r="C72" s="219">
        <v>23</v>
      </c>
      <c r="D72" s="157">
        <f t="shared" si="1"/>
        <v>1.484349790254921</v>
      </c>
    </row>
    <row r="73" spans="1:4" ht="31.5" customHeight="1">
      <c r="A73" s="221" t="s">
        <v>128</v>
      </c>
      <c r="B73" s="219">
        <v>1232.58305</v>
      </c>
      <c r="C73" s="219">
        <v>1922.72</v>
      </c>
      <c r="D73" s="157">
        <f t="shared" si="1"/>
        <v>1.5599111151171519</v>
      </c>
    </row>
    <row r="74" spans="1:4" ht="31.5" customHeight="1">
      <c r="A74" s="221" t="s">
        <v>92</v>
      </c>
      <c r="B74" s="219">
        <v>713.36</v>
      </c>
      <c r="C74" s="219">
        <v>1237.24</v>
      </c>
      <c r="D74" s="157">
        <f t="shared" si="1"/>
        <v>1.7343837613547157</v>
      </c>
    </row>
    <row r="75" spans="1:4" ht="31.5" customHeight="1">
      <c r="A75" s="221" t="s">
        <v>93</v>
      </c>
      <c r="B75" s="219">
        <v>14.79</v>
      </c>
      <c r="C75" s="219">
        <v>27.22</v>
      </c>
      <c r="D75" s="157">
        <f t="shared" si="1"/>
        <v>1.8404327248140635</v>
      </c>
    </row>
    <row r="76" spans="1:4" ht="31.5" customHeight="1">
      <c r="A76" s="221" t="s">
        <v>100</v>
      </c>
      <c r="B76" s="219">
        <v>137.91</v>
      </c>
      <c r="C76" s="219">
        <v>123.26</v>
      </c>
      <c r="D76" s="157">
        <f t="shared" si="1"/>
        <v>0.8937713001232689</v>
      </c>
    </row>
    <row r="77" spans="1:4" ht="31.5" customHeight="1">
      <c r="A77" s="221" t="s">
        <v>129</v>
      </c>
      <c r="B77" s="219">
        <v>366.52305</v>
      </c>
      <c r="C77" s="219">
        <v>535</v>
      </c>
      <c r="D77" s="157">
        <f t="shared" si="1"/>
        <v>1.4596626324047013</v>
      </c>
    </row>
    <row r="78" spans="1:4" ht="31.5" customHeight="1">
      <c r="A78" s="221" t="s">
        <v>130</v>
      </c>
      <c r="B78" s="219">
        <v>5203.2534</v>
      </c>
      <c r="C78" s="219">
        <v>4542.16</v>
      </c>
      <c r="D78" s="157">
        <f t="shared" si="1"/>
        <v>0.8729461455788412</v>
      </c>
    </row>
    <row r="79" spans="1:4" ht="31.5" customHeight="1">
      <c r="A79" s="221" t="s">
        <v>92</v>
      </c>
      <c r="B79" s="219">
        <v>4040.732216</v>
      </c>
      <c r="C79" s="219">
        <v>3588.64</v>
      </c>
      <c r="D79" s="157">
        <f t="shared" si="1"/>
        <v>0.8881162641241456</v>
      </c>
    </row>
    <row r="80" spans="1:4" ht="31.5" customHeight="1">
      <c r="A80" s="221" t="s">
        <v>93</v>
      </c>
      <c r="B80" s="219">
        <v>627.609384</v>
      </c>
      <c r="C80" s="219">
        <v>661.52</v>
      </c>
      <c r="D80" s="157">
        <f t="shared" si="1"/>
        <v>1.0540314037114524</v>
      </c>
    </row>
    <row r="81" spans="1:4" ht="31.5" customHeight="1">
      <c r="A81" s="221" t="s">
        <v>131</v>
      </c>
      <c r="B81" s="219">
        <v>534.9118</v>
      </c>
      <c r="C81" s="219">
        <v>292</v>
      </c>
      <c r="D81" s="157">
        <f t="shared" si="1"/>
        <v>0.5458843869213579</v>
      </c>
    </row>
    <row r="82" spans="1:4" ht="31.5" customHeight="1">
      <c r="A82" s="221" t="s">
        <v>132</v>
      </c>
      <c r="B82" s="219">
        <v>3052.2701</v>
      </c>
      <c r="C82" s="219">
        <v>1777.62</v>
      </c>
      <c r="D82" s="157">
        <f t="shared" si="1"/>
        <v>0.5823927574430584</v>
      </c>
    </row>
    <row r="83" spans="1:4" ht="31.5" customHeight="1">
      <c r="A83" s="221" t="s">
        <v>92</v>
      </c>
      <c r="B83" s="219">
        <v>1637.5801</v>
      </c>
      <c r="C83" s="219">
        <v>501.11</v>
      </c>
      <c r="D83" s="157">
        <f t="shared" si="1"/>
        <v>0.30600640542713</v>
      </c>
    </row>
    <row r="84" spans="1:4" ht="31.5" customHeight="1">
      <c r="A84" s="221" t="s">
        <v>93</v>
      </c>
      <c r="B84" s="219">
        <v>0.58</v>
      </c>
      <c r="C84" s="219">
        <v>7.56</v>
      </c>
      <c r="D84" s="157">
        <f t="shared" si="1"/>
        <v>13.03448275862069</v>
      </c>
    </row>
    <row r="85" spans="1:4" ht="31.5" customHeight="1">
      <c r="A85" s="221" t="s">
        <v>133</v>
      </c>
      <c r="B85" s="219">
        <v>0</v>
      </c>
      <c r="C85" s="219">
        <v>133</v>
      </c>
      <c r="D85" s="157" t="e">
        <f t="shared" si="1"/>
        <v>#DIV/0!</v>
      </c>
    </row>
    <row r="86" spans="1:4" ht="31.5" customHeight="1">
      <c r="A86" s="221" t="s">
        <v>100</v>
      </c>
      <c r="B86" s="219">
        <v>83.02</v>
      </c>
      <c r="C86" s="219">
        <v>95.95</v>
      </c>
      <c r="D86" s="157">
        <f t="shared" si="1"/>
        <v>1.1557456034690436</v>
      </c>
    </row>
    <row r="87" spans="1:4" ht="31.5" customHeight="1">
      <c r="A87" s="221" t="s">
        <v>134</v>
      </c>
      <c r="B87" s="219">
        <v>1331.09</v>
      </c>
      <c r="C87" s="219">
        <v>1040</v>
      </c>
      <c r="D87" s="157">
        <f t="shared" si="1"/>
        <v>0.7813145617501447</v>
      </c>
    </row>
    <row r="88" spans="1:4" ht="31.5" customHeight="1">
      <c r="A88" s="221" t="s">
        <v>135</v>
      </c>
      <c r="B88" s="219">
        <v>5543.22</v>
      </c>
      <c r="C88" s="219">
        <v>5099.56</v>
      </c>
      <c r="D88" s="157">
        <f t="shared" si="1"/>
        <v>0.9199634869263713</v>
      </c>
    </row>
    <row r="89" spans="1:4" ht="31.5" customHeight="1">
      <c r="A89" s="221" t="s">
        <v>92</v>
      </c>
      <c r="B89" s="219">
        <v>1262.9</v>
      </c>
      <c r="C89" s="219">
        <v>1081.96</v>
      </c>
      <c r="D89" s="157">
        <f t="shared" si="1"/>
        <v>0.8567265816770924</v>
      </c>
    </row>
    <row r="90" spans="1:4" ht="31.5" customHeight="1">
      <c r="A90" s="221" t="s">
        <v>93</v>
      </c>
      <c r="B90" s="219">
        <v>2.32</v>
      </c>
      <c r="C90" s="219">
        <v>9.93</v>
      </c>
      <c r="D90" s="157">
        <f t="shared" si="1"/>
        <v>4.280172413793103</v>
      </c>
    </row>
    <row r="91" spans="1:4" ht="31.5" customHeight="1">
      <c r="A91" s="221" t="s">
        <v>100</v>
      </c>
      <c r="B91" s="219">
        <v>0</v>
      </c>
      <c r="C91" s="219">
        <v>157.67</v>
      </c>
      <c r="D91" s="157" t="e">
        <f t="shared" si="1"/>
        <v>#DIV/0!</v>
      </c>
    </row>
    <row r="92" spans="1:4" ht="31.5" customHeight="1">
      <c r="A92" s="221" t="s">
        <v>136</v>
      </c>
      <c r="B92" s="219">
        <v>4278</v>
      </c>
      <c r="C92" s="219">
        <v>3850</v>
      </c>
      <c r="D92" s="157">
        <f t="shared" si="1"/>
        <v>0.8999532491818607</v>
      </c>
    </row>
    <row r="93" spans="1:4" ht="31.5" customHeight="1">
      <c r="A93" s="221" t="s">
        <v>137</v>
      </c>
      <c r="B93" s="219">
        <v>456.089</v>
      </c>
      <c r="C93" s="219">
        <v>519.79</v>
      </c>
      <c r="D93" s="157">
        <f t="shared" si="1"/>
        <v>1.1396679156918934</v>
      </c>
    </row>
    <row r="94" spans="1:4" ht="31.5" customHeight="1">
      <c r="A94" s="221" t="s">
        <v>92</v>
      </c>
      <c r="B94" s="219">
        <v>300.87</v>
      </c>
      <c r="C94" s="219">
        <v>280.47</v>
      </c>
      <c r="D94" s="157">
        <f t="shared" si="1"/>
        <v>0.9321966297736565</v>
      </c>
    </row>
    <row r="95" spans="1:4" ht="31.5" customHeight="1">
      <c r="A95" s="221" t="s">
        <v>93</v>
      </c>
      <c r="B95" s="219">
        <v>0.87</v>
      </c>
      <c r="C95" s="219">
        <v>4.32</v>
      </c>
      <c r="D95" s="157">
        <f t="shared" si="1"/>
        <v>4.9655172413793105</v>
      </c>
    </row>
    <row r="96" spans="1:4" ht="31.5" customHeight="1">
      <c r="A96" s="221" t="s">
        <v>138</v>
      </c>
      <c r="B96" s="219">
        <v>154.349</v>
      </c>
      <c r="C96" s="219">
        <v>235</v>
      </c>
      <c r="D96" s="157">
        <f t="shared" si="1"/>
        <v>1.5225236315104083</v>
      </c>
    </row>
    <row r="97" spans="1:4" ht="31.5" customHeight="1">
      <c r="A97" s="221" t="s">
        <v>139</v>
      </c>
      <c r="B97" s="219">
        <v>1078.997483</v>
      </c>
      <c r="C97" s="219">
        <v>1119.23</v>
      </c>
      <c r="D97" s="157">
        <f t="shared" si="1"/>
        <v>1.0372869424015143</v>
      </c>
    </row>
    <row r="98" spans="1:4" ht="31.5" customHeight="1">
      <c r="A98" s="221" t="s">
        <v>92</v>
      </c>
      <c r="B98" s="219">
        <v>170.515483</v>
      </c>
      <c r="C98" s="219">
        <v>208.98</v>
      </c>
      <c r="D98" s="157">
        <f t="shared" si="1"/>
        <v>1.2255778555898058</v>
      </c>
    </row>
    <row r="99" spans="1:4" ht="31.5" customHeight="1">
      <c r="A99" s="221" t="s">
        <v>93</v>
      </c>
      <c r="B99" s="219">
        <v>836</v>
      </c>
      <c r="C99" s="219">
        <v>820</v>
      </c>
      <c r="D99" s="157">
        <f t="shared" si="1"/>
        <v>0.9808612440191388</v>
      </c>
    </row>
    <row r="100" spans="1:4" ht="31.5" customHeight="1">
      <c r="A100" s="221" t="s">
        <v>100</v>
      </c>
      <c r="B100" s="219">
        <v>78.6</v>
      </c>
      <c r="C100" s="219">
        <v>90.25</v>
      </c>
      <c r="D100" s="157">
        <f t="shared" si="1"/>
        <v>1.1482188295165394</v>
      </c>
    </row>
    <row r="101" spans="1:4" ht="31.5" customHeight="1">
      <c r="A101" s="221" t="s">
        <v>140</v>
      </c>
      <c r="B101" s="219">
        <v>-6.118</v>
      </c>
      <c r="C101" s="219">
        <v>0</v>
      </c>
      <c r="D101" s="157">
        <f t="shared" si="1"/>
        <v>0</v>
      </c>
    </row>
    <row r="102" spans="1:4" ht="31.5" customHeight="1">
      <c r="A102" s="221" t="s">
        <v>141</v>
      </c>
      <c r="B102" s="219">
        <v>0</v>
      </c>
      <c r="C102" s="219">
        <v>2197.85</v>
      </c>
      <c r="D102" s="157" t="e">
        <f t="shared" si="1"/>
        <v>#DIV/0!</v>
      </c>
    </row>
    <row r="103" spans="1:4" ht="31.5" customHeight="1">
      <c r="A103" s="221" t="s">
        <v>92</v>
      </c>
      <c r="B103" s="219">
        <v>0</v>
      </c>
      <c r="C103" s="219">
        <v>146.85</v>
      </c>
      <c r="D103" s="157" t="e">
        <f t="shared" si="1"/>
        <v>#DIV/0!</v>
      </c>
    </row>
    <row r="104" spans="1:4" ht="31.5" customHeight="1">
      <c r="A104" s="221" t="s">
        <v>142</v>
      </c>
      <c r="B104" s="219">
        <v>0</v>
      </c>
      <c r="C104" s="219">
        <v>2051</v>
      </c>
      <c r="D104" s="157" t="e">
        <f t="shared" si="1"/>
        <v>#DIV/0!</v>
      </c>
    </row>
    <row r="105" spans="1:4" ht="31.5" customHeight="1">
      <c r="A105" s="221" t="s">
        <v>143</v>
      </c>
      <c r="B105" s="219">
        <v>2590.817602</v>
      </c>
      <c r="C105" s="219">
        <v>1872.44</v>
      </c>
      <c r="D105" s="157">
        <f t="shared" si="1"/>
        <v>0.7227216607431401</v>
      </c>
    </row>
    <row r="106" spans="1:4" ht="31.5" customHeight="1">
      <c r="A106" s="221" t="s">
        <v>144</v>
      </c>
      <c r="B106" s="219">
        <v>2590.817602</v>
      </c>
      <c r="C106" s="219">
        <v>1872.44</v>
      </c>
      <c r="D106" s="157">
        <f t="shared" si="1"/>
        <v>0.7227216607431401</v>
      </c>
    </row>
    <row r="107" spans="1:4" ht="31.5" customHeight="1">
      <c r="A107" s="221" t="s">
        <v>47</v>
      </c>
      <c r="B107" s="219">
        <v>77169.423669</v>
      </c>
      <c r="C107" s="219">
        <v>84360.63</v>
      </c>
      <c r="D107" s="157">
        <f t="shared" si="1"/>
        <v>1.093187249419472</v>
      </c>
    </row>
    <row r="108" spans="1:4" ht="31.5" customHeight="1">
      <c r="A108" s="221" t="s">
        <v>145</v>
      </c>
      <c r="B108" s="219">
        <v>7245.0055</v>
      </c>
      <c r="C108" s="219">
        <v>7523.2</v>
      </c>
      <c r="D108" s="157">
        <f t="shared" si="1"/>
        <v>1.0383981074962607</v>
      </c>
    </row>
    <row r="109" spans="1:4" ht="31.5" customHeight="1">
      <c r="A109" s="221" t="s">
        <v>146</v>
      </c>
      <c r="B109" s="219">
        <v>144.8679</v>
      </c>
      <c r="C109" s="219">
        <v>7082.54</v>
      </c>
      <c r="D109" s="157">
        <f t="shared" si="1"/>
        <v>48.88964359944474</v>
      </c>
    </row>
    <row r="110" spans="1:4" ht="31.5" customHeight="1">
      <c r="A110" s="221" t="s">
        <v>147</v>
      </c>
      <c r="B110" s="219">
        <v>7100.1376</v>
      </c>
      <c r="C110" s="219">
        <v>440.66</v>
      </c>
      <c r="D110" s="157">
        <f t="shared" si="1"/>
        <v>0.06206358592261649</v>
      </c>
    </row>
    <row r="111" spans="1:4" ht="31.5" customHeight="1">
      <c r="A111" s="221" t="s">
        <v>148</v>
      </c>
      <c r="B111" s="219">
        <v>65776.694005</v>
      </c>
      <c r="C111" s="219">
        <v>73390.29</v>
      </c>
      <c r="D111" s="157">
        <f t="shared" si="1"/>
        <v>1.1157491435252318</v>
      </c>
    </row>
    <row r="112" spans="1:4" ht="31.5" customHeight="1">
      <c r="A112" s="221" t="s">
        <v>92</v>
      </c>
      <c r="B112" s="219">
        <v>47835.91</v>
      </c>
      <c r="C112" s="219">
        <v>52070.29</v>
      </c>
      <c r="D112" s="157">
        <f t="shared" si="1"/>
        <v>1.088518855395455</v>
      </c>
    </row>
    <row r="113" spans="1:4" ht="31.5" customHeight="1">
      <c r="A113" s="221" t="s">
        <v>93</v>
      </c>
      <c r="B113" s="219">
        <v>560.196176</v>
      </c>
      <c r="C113" s="219">
        <v>0</v>
      </c>
      <c r="D113" s="157">
        <f t="shared" si="1"/>
        <v>0</v>
      </c>
    </row>
    <row r="114" spans="1:4" ht="31.5" customHeight="1">
      <c r="A114" s="221" t="s">
        <v>110</v>
      </c>
      <c r="B114" s="219">
        <v>87.2123</v>
      </c>
      <c r="C114" s="219">
        <v>9109</v>
      </c>
      <c r="D114" s="157">
        <f t="shared" si="1"/>
        <v>104.44627649998911</v>
      </c>
    </row>
    <row r="115" spans="1:4" ht="31.5" customHeight="1">
      <c r="A115" s="221" t="s">
        <v>149</v>
      </c>
      <c r="B115" s="219">
        <v>0</v>
      </c>
      <c r="C115" s="219">
        <v>12211</v>
      </c>
      <c r="D115" s="157" t="e">
        <f t="shared" si="1"/>
        <v>#DIV/0!</v>
      </c>
    </row>
    <row r="116" spans="1:4" ht="31.5" customHeight="1">
      <c r="A116" s="221" t="s">
        <v>150</v>
      </c>
      <c r="B116" s="219">
        <v>17293.375528999997</v>
      </c>
      <c r="C116" s="219">
        <v>0</v>
      </c>
      <c r="D116" s="157">
        <f t="shared" si="1"/>
        <v>0</v>
      </c>
    </row>
    <row r="117" spans="1:4" ht="31.5" customHeight="1">
      <c r="A117" s="221" t="s">
        <v>151</v>
      </c>
      <c r="B117" s="219">
        <v>93.83</v>
      </c>
      <c r="C117" s="219">
        <v>80</v>
      </c>
      <c r="D117" s="157">
        <f t="shared" si="1"/>
        <v>0.8526057764041352</v>
      </c>
    </row>
    <row r="118" spans="1:4" ht="31.5" customHeight="1">
      <c r="A118" s="221" t="s">
        <v>92</v>
      </c>
      <c r="B118" s="219">
        <v>13.83</v>
      </c>
      <c r="C118" s="219">
        <v>0</v>
      </c>
      <c r="D118" s="157">
        <f t="shared" si="1"/>
        <v>0</v>
      </c>
    </row>
    <row r="119" spans="1:4" ht="31.5" customHeight="1">
      <c r="A119" s="221" t="s">
        <v>93</v>
      </c>
      <c r="B119" s="219">
        <v>80</v>
      </c>
      <c r="C119" s="219">
        <v>80</v>
      </c>
      <c r="D119" s="157">
        <f t="shared" si="1"/>
        <v>1</v>
      </c>
    </row>
    <row r="120" spans="1:4" ht="31.5" customHeight="1">
      <c r="A120" s="221" t="s">
        <v>152</v>
      </c>
      <c r="B120" s="219">
        <v>492.325788</v>
      </c>
      <c r="C120" s="219">
        <v>115</v>
      </c>
      <c r="D120" s="157">
        <f t="shared" si="1"/>
        <v>0.23358516413931987</v>
      </c>
    </row>
    <row r="121" spans="1:4" ht="31.5" customHeight="1">
      <c r="A121" s="221" t="s">
        <v>92</v>
      </c>
      <c r="B121" s="219">
        <v>286.26</v>
      </c>
      <c r="C121" s="219">
        <v>0</v>
      </c>
      <c r="D121" s="157">
        <f t="shared" si="1"/>
        <v>0</v>
      </c>
    </row>
    <row r="122" spans="1:4" ht="31.5" customHeight="1">
      <c r="A122" s="221" t="s">
        <v>93</v>
      </c>
      <c r="B122" s="219">
        <v>206.065788</v>
      </c>
      <c r="C122" s="219">
        <v>0</v>
      </c>
      <c r="D122" s="157">
        <f t="shared" si="1"/>
        <v>0</v>
      </c>
    </row>
    <row r="123" spans="1:4" ht="31.5" customHeight="1">
      <c r="A123" s="221" t="s">
        <v>153</v>
      </c>
      <c r="B123" s="219">
        <v>0</v>
      </c>
      <c r="C123" s="219">
        <v>115</v>
      </c>
      <c r="D123" s="157" t="e">
        <f t="shared" si="1"/>
        <v>#DIV/0!</v>
      </c>
    </row>
    <row r="124" spans="1:4" ht="31.5" customHeight="1">
      <c r="A124" s="221" t="s">
        <v>154</v>
      </c>
      <c r="B124" s="219">
        <v>1029.03</v>
      </c>
      <c r="C124" s="219">
        <v>200</v>
      </c>
      <c r="D124" s="157">
        <f t="shared" si="1"/>
        <v>0.1943577932616153</v>
      </c>
    </row>
    <row r="125" spans="1:4" ht="31.5" customHeight="1">
      <c r="A125" s="221" t="s">
        <v>92</v>
      </c>
      <c r="B125" s="219">
        <v>379.03</v>
      </c>
      <c r="C125" s="219">
        <v>0</v>
      </c>
      <c r="D125" s="157">
        <f t="shared" si="1"/>
        <v>0</v>
      </c>
    </row>
    <row r="126" spans="1:4" ht="31.5" customHeight="1">
      <c r="A126" s="221" t="s">
        <v>93</v>
      </c>
      <c r="B126" s="219">
        <v>220</v>
      </c>
      <c r="C126" s="219">
        <v>0</v>
      </c>
      <c r="D126" s="157">
        <f t="shared" si="1"/>
        <v>0</v>
      </c>
    </row>
    <row r="127" spans="1:4" ht="31.5" customHeight="1">
      <c r="A127" s="221" t="s">
        <v>155</v>
      </c>
      <c r="B127" s="219">
        <v>430</v>
      </c>
      <c r="C127" s="219">
        <v>200</v>
      </c>
      <c r="D127" s="157">
        <f t="shared" si="1"/>
        <v>0.46511627906976744</v>
      </c>
    </row>
    <row r="128" spans="1:4" ht="31.5" customHeight="1">
      <c r="A128" s="221" t="s">
        <v>156</v>
      </c>
      <c r="B128" s="219">
        <v>2532.538376</v>
      </c>
      <c r="C128" s="219">
        <v>3052.14</v>
      </c>
      <c r="D128" s="157">
        <f t="shared" si="1"/>
        <v>1.2051702864304394</v>
      </c>
    </row>
    <row r="129" spans="1:4" ht="31.5" customHeight="1">
      <c r="A129" s="221" t="s">
        <v>92</v>
      </c>
      <c r="B129" s="219">
        <v>2016.556451</v>
      </c>
      <c r="C129" s="219">
        <v>1921.03</v>
      </c>
      <c r="D129" s="157">
        <f t="shared" si="1"/>
        <v>0.9526289229579321</v>
      </c>
    </row>
    <row r="130" spans="1:4" ht="31.5" customHeight="1">
      <c r="A130" s="221" t="s">
        <v>93</v>
      </c>
      <c r="B130" s="219">
        <v>-15.643775</v>
      </c>
      <c r="C130" s="219">
        <v>0</v>
      </c>
      <c r="D130" s="157">
        <f t="shared" si="1"/>
        <v>0</v>
      </c>
    </row>
    <row r="131" spans="1:4" ht="31.5" customHeight="1">
      <c r="A131" s="221" t="s">
        <v>157</v>
      </c>
      <c r="B131" s="219">
        <v>115.5337</v>
      </c>
      <c r="C131" s="219">
        <v>186</v>
      </c>
      <c r="D131" s="157">
        <f t="shared" si="1"/>
        <v>1.6099198761919682</v>
      </c>
    </row>
    <row r="132" spans="1:4" ht="31.5" customHeight="1">
      <c r="A132" s="221" t="s">
        <v>158</v>
      </c>
      <c r="B132" s="219">
        <v>254</v>
      </c>
      <c r="C132" s="219">
        <v>401</v>
      </c>
      <c r="D132" s="157">
        <f t="shared" si="1"/>
        <v>1.578740157480315</v>
      </c>
    </row>
    <row r="133" spans="1:4" ht="31.5" customHeight="1">
      <c r="A133" s="221" t="s">
        <v>159</v>
      </c>
      <c r="B133" s="219">
        <v>39.092</v>
      </c>
      <c r="C133" s="219">
        <v>40</v>
      </c>
      <c r="D133" s="157">
        <f t="shared" si="1"/>
        <v>1.0232272587741738</v>
      </c>
    </row>
    <row r="134" spans="1:4" ht="31.5" customHeight="1">
      <c r="A134" s="221" t="s">
        <v>160</v>
      </c>
      <c r="B134" s="219">
        <v>85</v>
      </c>
      <c r="C134" s="219">
        <v>244</v>
      </c>
      <c r="D134" s="157">
        <f aca="true" t="shared" si="2" ref="D134:D197">C134/B134</f>
        <v>2.8705882352941177</v>
      </c>
    </row>
    <row r="135" spans="1:4" ht="31.5" customHeight="1">
      <c r="A135" s="221" t="s">
        <v>161</v>
      </c>
      <c r="B135" s="219">
        <v>38</v>
      </c>
      <c r="C135" s="219">
        <v>29</v>
      </c>
      <c r="D135" s="157">
        <f t="shared" si="2"/>
        <v>0.7631578947368421</v>
      </c>
    </row>
    <row r="136" spans="1:4" ht="31.5" customHeight="1">
      <c r="A136" s="221" t="s">
        <v>162</v>
      </c>
      <c r="B136" s="219">
        <v>0</v>
      </c>
      <c r="C136" s="219">
        <v>231.11</v>
      </c>
      <c r="D136" s="157" t="e">
        <f t="shared" si="2"/>
        <v>#DIV/0!</v>
      </c>
    </row>
    <row r="137" spans="1:4" ht="31.5" customHeight="1">
      <c r="A137" s="221" t="s">
        <v>48</v>
      </c>
      <c r="B137" s="219">
        <v>60602.511354</v>
      </c>
      <c r="C137" s="219">
        <v>162777.72</v>
      </c>
      <c r="D137" s="157">
        <f t="shared" si="2"/>
        <v>2.685989678697631</v>
      </c>
    </row>
    <row r="138" spans="1:4" ht="31.5" customHeight="1">
      <c r="A138" s="221" t="s">
        <v>163</v>
      </c>
      <c r="B138" s="219">
        <v>1679.778762</v>
      </c>
      <c r="C138" s="219">
        <v>9331.3</v>
      </c>
      <c r="D138" s="157">
        <f t="shared" si="2"/>
        <v>5.555076782188772</v>
      </c>
    </row>
    <row r="139" spans="1:4" ht="31.5" customHeight="1">
      <c r="A139" s="221" t="s">
        <v>92</v>
      </c>
      <c r="B139" s="219">
        <v>1051.734404</v>
      </c>
      <c r="C139" s="219">
        <v>8096.63</v>
      </c>
      <c r="D139" s="157">
        <f t="shared" si="2"/>
        <v>7.69835993688764</v>
      </c>
    </row>
    <row r="140" spans="1:4" ht="31.5" customHeight="1">
      <c r="A140" s="221" t="s">
        <v>93</v>
      </c>
      <c r="B140" s="219">
        <v>448.044358</v>
      </c>
      <c r="C140" s="219">
        <v>799.67</v>
      </c>
      <c r="D140" s="157">
        <f t="shared" si="2"/>
        <v>1.7848009593728664</v>
      </c>
    </row>
    <row r="141" spans="1:4" ht="31.5" customHeight="1">
      <c r="A141" s="221" t="s">
        <v>164</v>
      </c>
      <c r="B141" s="219">
        <v>180</v>
      </c>
      <c r="C141" s="219">
        <v>435</v>
      </c>
      <c r="D141" s="157">
        <f t="shared" si="2"/>
        <v>2.4166666666666665</v>
      </c>
    </row>
    <row r="142" spans="1:4" ht="31.5" customHeight="1">
      <c r="A142" s="221" t="s">
        <v>165</v>
      </c>
      <c r="B142" s="219">
        <v>53226.074756</v>
      </c>
      <c r="C142" s="219">
        <v>63208.93</v>
      </c>
      <c r="D142" s="157">
        <f t="shared" si="2"/>
        <v>1.1875557288371084</v>
      </c>
    </row>
    <row r="143" spans="1:4" ht="31.5" customHeight="1">
      <c r="A143" s="221" t="s">
        <v>166</v>
      </c>
      <c r="B143" s="219">
        <v>4451.275952</v>
      </c>
      <c r="C143" s="219">
        <v>7390.15</v>
      </c>
      <c r="D143" s="157">
        <f t="shared" si="2"/>
        <v>1.660231825591387</v>
      </c>
    </row>
    <row r="144" spans="1:4" ht="31.5" customHeight="1">
      <c r="A144" s="221" t="s">
        <v>167</v>
      </c>
      <c r="B144" s="219">
        <v>6812.174972</v>
      </c>
      <c r="C144" s="219">
        <v>9359.76</v>
      </c>
      <c r="D144" s="157">
        <f t="shared" si="2"/>
        <v>1.3739752778622552</v>
      </c>
    </row>
    <row r="145" spans="1:4" ht="31.5" customHeight="1">
      <c r="A145" s="221" t="s">
        <v>168</v>
      </c>
      <c r="B145" s="219">
        <v>35055.510101</v>
      </c>
      <c r="C145" s="219">
        <v>30861.29</v>
      </c>
      <c r="D145" s="157">
        <f t="shared" si="2"/>
        <v>0.8803548974493355</v>
      </c>
    </row>
    <row r="146" spans="1:4" ht="31.5" customHeight="1">
      <c r="A146" s="221" t="s">
        <v>169</v>
      </c>
      <c r="B146" s="219">
        <v>4083.867831</v>
      </c>
      <c r="C146" s="219">
        <v>15223.73</v>
      </c>
      <c r="D146" s="157">
        <f t="shared" si="2"/>
        <v>3.727772452487089</v>
      </c>
    </row>
    <row r="147" spans="1:4" ht="31.5" customHeight="1">
      <c r="A147" s="221" t="s">
        <v>170</v>
      </c>
      <c r="B147" s="219">
        <v>2823.2459</v>
      </c>
      <c r="C147" s="219">
        <v>374</v>
      </c>
      <c r="D147" s="157">
        <f t="shared" si="2"/>
        <v>0.13247163486538668</v>
      </c>
    </row>
    <row r="148" spans="1:4" ht="31.5" customHeight="1">
      <c r="A148" s="221" t="s">
        <v>171</v>
      </c>
      <c r="B148" s="219">
        <v>-27478.379607</v>
      </c>
      <c r="C148" s="219">
        <v>4230.99</v>
      </c>
      <c r="D148" s="157">
        <f t="shared" si="2"/>
        <v>-0.15397523655005382</v>
      </c>
    </row>
    <row r="149" spans="1:4" ht="31.5" customHeight="1">
      <c r="A149" s="221" t="s">
        <v>172</v>
      </c>
      <c r="B149" s="219">
        <v>-27478.379607</v>
      </c>
      <c r="C149" s="219">
        <v>4230.99</v>
      </c>
      <c r="D149" s="157">
        <f t="shared" si="2"/>
        <v>-0.15397523655005382</v>
      </c>
    </row>
    <row r="150" spans="1:4" ht="31.5" customHeight="1">
      <c r="A150" s="221" t="s">
        <v>173</v>
      </c>
      <c r="B150" s="219">
        <v>2425.666843</v>
      </c>
      <c r="C150" s="219">
        <v>2033.2</v>
      </c>
      <c r="D150" s="157">
        <f t="shared" si="2"/>
        <v>0.8382024950653951</v>
      </c>
    </row>
    <row r="151" spans="1:4" ht="31.5" customHeight="1">
      <c r="A151" s="221" t="s">
        <v>174</v>
      </c>
      <c r="B151" s="219">
        <v>604.300843</v>
      </c>
      <c r="C151" s="219">
        <v>461.93</v>
      </c>
      <c r="D151" s="157">
        <f t="shared" si="2"/>
        <v>0.7644040304607022</v>
      </c>
    </row>
    <row r="152" spans="1:4" ht="31.5" customHeight="1">
      <c r="A152" s="221" t="s">
        <v>175</v>
      </c>
      <c r="B152" s="219">
        <v>1190.88</v>
      </c>
      <c r="C152" s="219">
        <v>1131.27</v>
      </c>
      <c r="D152" s="157">
        <f t="shared" si="2"/>
        <v>0.9499445787988713</v>
      </c>
    </row>
    <row r="153" spans="1:4" ht="31.5" customHeight="1">
      <c r="A153" s="221" t="s">
        <v>176</v>
      </c>
      <c r="B153" s="219">
        <v>630.486</v>
      </c>
      <c r="C153" s="219">
        <v>440</v>
      </c>
      <c r="D153" s="157">
        <f t="shared" si="2"/>
        <v>0.6978743382089373</v>
      </c>
    </row>
    <row r="154" spans="1:4" ht="31.5" customHeight="1">
      <c r="A154" s="221" t="s">
        <v>177</v>
      </c>
      <c r="B154" s="219">
        <v>200</v>
      </c>
      <c r="C154" s="219">
        <v>0</v>
      </c>
      <c r="D154" s="157">
        <f t="shared" si="2"/>
        <v>0</v>
      </c>
    </row>
    <row r="155" spans="1:4" ht="31.5" customHeight="1">
      <c r="A155" s="221" t="s">
        <v>178</v>
      </c>
      <c r="B155" s="219">
        <v>200</v>
      </c>
      <c r="C155" s="219">
        <v>0</v>
      </c>
      <c r="D155" s="157">
        <f t="shared" si="2"/>
        <v>0</v>
      </c>
    </row>
    <row r="156" spans="1:4" ht="31.5" customHeight="1">
      <c r="A156" s="221" t="s">
        <v>179</v>
      </c>
      <c r="B156" s="219">
        <v>1624.2777</v>
      </c>
      <c r="C156" s="219">
        <v>1021.44</v>
      </c>
      <c r="D156" s="157">
        <f t="shared" si="2"/>
        <v>0.6288579840750138</v>
      </c>
    </row>
    <row r="157" spans="1:4" ht="31.5" customHeight="1">
      <c r="A157" s="221" t="s">
        <v>180</v>
      </c>
      <c r="B157" s="219">
        <v>1624.2777</v>
      </c>
      <c r="C157" s="219">
        <v>988.44</v>
      </c>
      <c r="D157" s="157">
        <f t="shared" si="2"/>
        <v>0.6085412611402594</v>
      </c>
    </row>
    <row r="158" spans="1:4" ht="31.5" customHeight="1">
      <c r="A158" s="221" t="s">
        <v>181</v>
      </c>
      <c r="B158" s="219">
        <v>0</v>
      </c>
      <c r="C158" s="219">
        <v>33</v>
      </c>
      <c r="D158" s="157" t="e">
        <f t="shared" si="2"/>
        <v>#DIV/0!</v>
      </c>
    </row>
    <row r="159" spans="1:4" ht="31.5" customHeight="1">
      <c r="A159" s="221" t="s">
        <v>182</v>
      </c>
      <c r="B159" s="219">
        <v>2304.858424</v>
      </c>
      <c r="C159" s="219">
        <v>2454.99</v>
      </c>
      <c r="D159" s="157">
        <f t="shared" si="2"/>
        <v>1.0651370055690674</v>
      </c>
    </row>
    <row r="160" spans="1:4" ht="31.5" customHeight="1">
      <c r="A160" s="221" t="s">
        <v>183</v>
      </c>
      <c r="B160" s="219">
        <v>870.844809</v>
      </c>
      <c r="C160" s="219">
        <v>821.44</v>
      </c>
      <c r="D160" s="157">
        <f t="shared" si="2"/>
        <v>0.9432679525795967</v>
      </c>
    </row>
    <row r="161" spans="1:4" ht="31.5" customHeight="1">
      <c r="A161" s="221" t="s">
        <v>184</v>
      </c>
      <c r="B161" s="219">
        <v>1197.1439</v>
      </c>
      <c r="C161" s="219">
        <v>1014.45</v>
      </c>
      <c r="D161" s="157">
        <f t="shared" si="2"/>
        <v>0.8473918632505248</v>
      </c>
    </row>
    <row r="162" spans="1:4" ht="31.5" customHeight="1">
      <c r="A162" s="221" t="s">
        <v>185</v>
      </c>
      <c r="B162" s="219">
        <v>236.869715</v>
      </c>
      <c r="C162" s="219">
        <v>537.1</v>
      </c>
      <c r="D162" s="157">
        <f t="shared" si="2"/>
        <v>2.2674912240258323</v>
      </c>
    </row>
    <row r="163" spans="1:4" ht="31.5" customHeight="1">
      <c r="A163" s="221" t="s">
        <v>186</v>
      </c>
      <c r="B163" s="219">
        <v>0</v>
      </c>
      <c r="C163" s="219">
        <v>82</v>
      </c>
      <c r="D163" s="157" t="e">
        <f t="shared" si="2"/>
        <v>#DIV/0!</v>
      </c>
    </row>
    <row r="164" spans="1:4" ht="31.5" customHeight="1">
      <c r="A164" s="221" t="s">
        <v>187</v>
      </c>
      <c r="B164" s="219">
        <v>21812.136527</v>
      </c>
      <c r="C164" s="219">
        <v>75700</v>
      </c>
      <c r="D164" s="157">
        <f t="shared" si="2"/>
        <v>3.470544937507396</v>
      </c>
    </row>
    <row r="165" spans="1:4" ht="31.5" customHeight="1">
      <c r="A165" s="221" t="s">
        <v>188</v>
      </c>
      <c r="B165" s="219">
        <v>-4325.557165</v>
      </c>
      <c r="C165" s="219">
        <v>0</v>
      </c>
      <c r="D165" s="157">
        <f t="shared" si="2"/>
        <v>0</v>
      </c>
    </row>
    <row r="166" spans="1:4" ht="31.5" customHeight="1">
      <c r="A166" s="221" t="s">
        <v>189</v>
      </c>
      <c r="B166" s="219">
        <v>66</v>
      </c>
      <c r="C166" s="219">
        <v>0</v>
      </c>
      <c r="D166" s="157">
        <f t="shared" si="2"/>
        <v>0</v>
      </c>
    </row>
    <row r="167" spans="1:4" ht="31.5" customHeight="1">
      <c r="A167" s="221" t="s">
        <v>190</v>
      </c>
      <c r="B167" s="219">
        <v>18534.431392</v>
      </c>
      <c r="C167" s="219">
        <v>56775</v>
      </c>
      <c r="D167" s="157">
        <f t="shared" si="2"/>
        <v>3.0632177917530155</v>
      </c>
    </row>
    <row r="168" spans="1:4" ht="31.5" customHeight="1">
      <c r="A168" s="221" t="s">
        <v>191</v>
      </c>
      <c r="B168" s="219">
        <v>7537.2623</v>
      </c>
      <c r="C168" s="219">
        <v>18925</v>
      </c>
      <c r="D168" s="157">
        <f t="shared" si="2"/>
        <v>2.5108586177238386</v>
      </c>
    </row>
    <row r="169" spans="1:4" ht="31.5" customHeight="1">
      <c r="A169" s="221" t="s">
        <v>192</v>
      </c>
      <c r="B169" s="219">
        <v>4808.097949</v>
      </c>
      <c r="C169" s="219">
        <v>4796.87</v>
      </c>
      <c r="D169" s="157">
        <f t="shared" si="2"/>
        <v>0.9976647836381255</v>
      </c>
    </row>
    <row r="170" spans="1:4" ht="31.5" customHeight="1">
      <c r="A170" s="221" t="s">
        <v>193</v>
      </c>
      <c r="B170" s="219">
        <v>4808.097949</v>
      </c>
      <c r="C170" s="219">
        <v>4796.87</v>
      </c>
      <c r="D170" s="157">
        <f t="shared" si="2"/>
        <v>0.9976647836381255</v>
      </c>
    </row>
    <row r="171" spans="1:4" ht="31.5" customHeight="1">
      <c r="A171" s="221" t="s">
        <v>49</v>
      </c>
      <c r="B171" s="219">
        <v>38122.543319</v>
      </c>
      <c r="C171" s="219">
        <v>33904.97</v>
      </c>
      <c r="D171" s="157">
        <f t="shared" si="2"/>
        <v>0.8893679972055278</v>
      </c>
    </row>
    <row r="172" spans="1:4" ht="31.5" customHeight="1">
      <c r="A172" s="221" t="s">
        <v>194</v>
      </c>
      <c r="B172" s="219">
        <v>472.343934</v>
      </c>
      <c r="C172" s="219">
        <v>486.39</v>
      </c>
      <c r="D172" s="157">
        <f t="shared" si="2"/>
        <v>1.029736945875545</v>
      </c>
    </row>
    <row r="173" spans="1:4" ht="31.5" customHeight="1">
      <c r="A173" s="221" t="s">
        <v>92</v>
      </c>
      <c r="B173" s="219">
        <v>459.899184</v>
      </c>
      <c r="C173" s="219">
        <v>479.06</v>
      </c>
      <c r="D173" s="157">
        <f t="shared" si="2"/>
        <v>1.0416630789238366</v>
      </c>
    </row>
    <row r="174" spans="1:4" ht="31.5" customHeight="1">
      <c r="A174" s="221" t="s">
        <v>93</v>
      </c>
      <c r="B174" s="219">
        <v>7.61</v>
      </c>
      <c r="C174" s="219">
        <v>7.33</v>
      </c>
      <c r="D174" s="157">
        <f t="shared" si="2"/>
        <v>0.9632063074901445</v>
      </c>
    </row>
    <row r="175" spans="1:4" ht="31.5" customHeight="1">
      <c r="A175" s="221" t="s">
        <v>195</v>
      </c>
      <c r="B175" s="219">
        <v>4.83475</v>
      </c>
      <c r="C175" s="219">
        <v>0</v>
      </c>
      <c r="D175" s="157">
        <f t="shared" si="2"/>
        <v>0</v>
      </c>
    </row>
    <row r="176" spans="1:4" ht="31.5" customHeight="1">
      <c r="A176" s="221" t="s">
        <v>196</v>
      </c>
      <c r="B176" s="219">
        <v>15</v>
      </c>
      <c r="C176" s="219">
        <v>0</v>
      </c>
      <c r="D176" s="157">
        <f t="shared" si="2"/>
        <v>0</v>
      </c>
    </row>
    <row r="177" spans="1:4" ht="31.5" customHeight="1">
      <c r="A177" s="221" t="s">
        <v>197</v>
      </c>
      <c r="B177" s="219">
        <v>15</v>
      </c>
      <c r="C177" s="219">
        <v>0</v>
      </c>
      <c r="D177" s="157">
        <f t="shared" si="2"/>
        <v>0</v>
      </c>
    </row>
    <row r="178" spans="1:4" ht="31.5" customHeight="1">
      <c r="A178" s="221" t="s">
        <v>198</v>
      </c>
      <c r="B178" s="219">
        <v>258</v>
      </c>
      <c r="C178" s="219">
        <v>0</v>
      </c>
      <c r="D178" s="157">
        <f t="shared" si="2"/>
        <v>0</v>
      </c>
    </row>
    <row r="179" spans="1:4" ht="31.5" customHeight="1">
      <c r="A179" s="221" t="s">
        <v>199</v>
      </c>
      <c r="B179" s="219">
        <v>258</v>
      </c>
      <c r="C179" s="219">
        <v>0</v>
      </c>
      <c r="D179" s="157">
        <f t="shared" si="2"/>
        <v>0</v>
      </c>
    </row>
    <row r="180" spans="1:4" ht="31.5" customHeight="1">
      <c r="A180" s="221" t="s">
        <v>200</v>
      </c>
      <c r="B180" s="219">
        <v>35646.08751</v>
      </c>
      <c r="C180" s="219">
        <v>31598.61</v>
      </c>
      <c r="D180" s="157">
        <f t="shared" si="2"/>
        <v>0.886453807620134</v>
      </c>
    </row>
    <row r="181" spans="1:4" ht="31.5" customHeight="1">
      <c r="A181" s="221" t="s">
        <v>201</v>
      </c>
      <c r="B181" s="219">
        <v>9723.431569</v>
      </c>
      <c r="C181" s="219">
        <v>1905</v>
      </c>
      <c r="D181" s="157">
        <f t="shared" si="2"/>
        <v>0.19591848685123397</v>
      </c>
    </row>
    <row r="182" spans="1:4" ht="31.5" customHeight="1">
      <c r="A182" s="221" t="s">
        <v>202</v>
      </c>
      <c r="B182" s="219">
        <v>25413.655941</v>
      </c>
      <c r="C182" s="219">
        <v>29193.61</v>
      </c>
      <c r="D182" s="157">
        <f t="shared" si="2"/>
        <v>1.148737122583838</v>
      </c>
    </row>
    <row r="183" spans="1:4" ht="31.5" customHeight="1">
      <c r="A183" s="221" t="s">
        <v>203</v>
      </c>
      <c r="B183" s="219">
        <v>509</v>
      </c>
      <c r="C183" s="219">
        <v>0</v>
      </c>
      <c r="D183" s="157">
        <f t="shared" si="2"/>
        <v>0</v>
      </c>
    </row>
    <row r="184" spans="1:4" ht="31.5" customHeight="1">
      <c r="A184" s="221" t="s">
        <v>204</v>
      </c>
      <c r="B184" s="219">
        <v>0</v>
      </c>
      <c r="C184" s="219">
        <v>500</v>
      </c>
      <c r="D184" s="157" t="e">
        <f t="shared" si="2"/>
        <v>#DIV/0!</v>
      </c>
    </row>
    <row r="185" spans="1:4" ht="31.5" customHeight="1">
      <c r="A185" s="221" t="s">
        <v>205</v>
      </c>
      <c r="B185" s="219">
        <v>-20</v>
      </c>
      <c r="C185" s="219">
        <v>0</v>
      </c>
      <c r="D185" s="157">
        <f t="shared" si="2"/>
        <v>0</v>
      </c>
    </row>
    <row r="186" spans="1:4" ht="31.5" customHeight="1">
      <c r="A186" s="221" t="s">
        <v>206</v>
      </c>
      <c r="B186" s="219">
        <v>-20</v>
      </c>
      <c r="C186" s="219">
        <v>0</v>
      </c>
      <c r="D186" s="157">
        <f t="shared" si="2"/>
        <v>0</v>
      </c>
    </row>
    <row r="187" spans="1:4" ht="31.5" customHeight="1">
      <c r="A187" s="221" t="s">
        <v>207</v>
      </c>
      <c r="B187" s="219">
        <v>261.682875</v>
      </c>
      <c r="C187" s="219">
        <v>265</v>
      </c>
      <c r="D187" s="157">
        <f t="shared" si="2"/>
        <v>1.0126761256348928</v>
      </c>
    </row>
    <row r="188" spans="1:4" ht="31.5" customHeight="1">
      <c r="A188" s="221" t="s">
        <v>208</v>
      </c>
      <c r="B188" s="219">
        <v>234.411</v>
      </c>
      <c r="C188" s="219">
        <v>230</v>
      </c>
      <c r="D188" s="157">
        <f t="shared" si="2"/>
        <v>0.9811826236823358</v>
      </c>
    </row>
    <row r="189" spans="1:4" ht="31.5" customHeight="1">
      <c r="A189" s="221" t="s">
        <v>209</v>
      </c>
      <c r="B189" s="219">
        <v>27.271875</v>
      </c>
      <c r="C189" s="219">
        <v>35</v>
      </c>
      <c r="D189" s="157">
        <f t="shared" si="2"/>
        <v>1.2833734387532942</v>
      </c>
    </row>
    <row r="190" spans="1:4" ht="31.5" customHeight="1">
      <c r="A190" s="221" t="s">
        <v>210</v>
      </c>
      <c r="B190" s="219">
        <v>61</v>
      </c>
      <c r="C190" s="219">
        <v>0</v>
      </c>
      <c r="D190" s="157">
        <f t="shared" si="2"/>
        <v>0</v>
      </c>
    </row>
    <row r="191" spans="1:4" ht="31.5" customHeight="1">
      <c r="A191" s="221" t="s">
        <v>211</v>
      </c>
      <c r="B191" s="219">
        <v>61</v>
      </c>
      <c r="C191" s="219">
        <v>0</v>
      </c>
      <c r="D191" s="157">
        <f t="shared" si="2"/>
        <v>0</v>
      </c>
    </row>
    <row r="192" spans="1:4" ht="31.5" customHeight="1">
      <c r="A192" s="221" t="s">
        <v>212</v>
      </c>
      <c r="B192" s="219">
        <v>0</v>
      </c>
      <c r="C192" s="219">
        <v>1450</v>
      </c>
      <c r="D192" s="157" t="e">
        <f t="shared" si="2"/>
        <v>#DIV/0!</v>
      </c>
    </row>
    <row r="193" spans="1:4" ht="31.5" customHeight="1">
      <c r="A193" s="221" t="s">
        <v>213</v>
      </c>
      <c r="B193" s="219">
        <v>0</v>
      </c>
      <c r="C193" s="219">
        <v>1450</v>
      </c>
      <c r="D193" s="157" t="e">
        <f t="shared" si="2"/>
        <v>#DIV/0!</v>
      </c>
    </row>
    <row r="194" spans="1:4" ht="31.5" customHeight="1">
      <c r="A194" s="221" t="s">
        <v>214</v>
      </c>
      <c r="B194" s="219">
        <v>1428.429</v>
      </c>
      <c r="C194" s="219">
        <v>104.97</v>
      </c>
      <c r="D194" s="157">
        <f t="shared" si="2"/>
        <v>0.0734863265867607</v>
      </c>
    </row>
    <row r="195" spans="1:4" ht="31.5" customHeight="1">
      <c r="A195" s="221" t="s">
        <v>215</v>
      </c>
      <c r="B195" s="219">
        <v>1428.429</v>
      </c>
      <c r="C195" s="219">
        <v>104.97</v>
      </c>
      <c r="D195" s="157">
        <f t="shared" si="2"/>
        <v>0.0734863265867607</v>
      </c>
    </row>
    <row r="196" spans="1:4" ht="31.5" customHeight="1">
      <c r="A196" s="221" t="s">
        <v>50</v>
      </c>
      <c r="B196" s="219">
        <v>16593.932358</v>
      </c>
      <c r="C196" s="219">
        <v>27358.62</v>
      </c>
      <c r="D196" s="157">
        <f t="shared" si="2"/>
        <v>1.6487122768588547</v>
      </c>
    </row>
    <row r="197" spans="1:4" ht="31.5" customHeight="1">
      <c r="A197" s="221" t="s">
        <v>216</v>
      </c>
      <c r="B197" s="219">
        <v>8628.856469</v>
      </c>
      <c r="C197" s="219">
        <v>19144.77</v>
      </c>
      <c r="D197" s="157">
        <f t="shared" si="2"/>
        <v>2.2186914417662913</v>
      </c>
    </row>
    <row r="198" spans="1:4" ht="31.5" customHeight="1">
      <c r="A198" s="221" t="s">
        <v>92</v>
      </c>
      <c r="B198" s="219">
        <v>1084.23834</v>
      </c>
      <c r="C198" s="219">
        <v>2159.96</v>
      </c>
      <c r="D198" s="157">
        <f aca="true" t="shared" si="3" ref="D198:D261">C198/B198</f>
        <v>1.9921450112158918</v>
      </c>
    </row>
    <row r="199" spans="1:4" ht="31.5" customHeight="1">
      <c r="A199" s="221" t="s">
        <v>93</v>
      </c>
      <c r="B199" s="219">
        <v>110.742902</v>
      </c>
      <c r="C199" s="219">
        <v>16.45</v>
      </c>
      <c r="D199" s="157">
        <f t="shared" si="3"/>
        <v>0.14854225149346365</v>
      </c>
    </row>
    <row r="200" spans="1:4" ht="31.5" customHeight="1">
      <c r="A200" s="221" t="s">
        <v>217</v>
      </c>
      <c r="B200" s="219">
        <v>1681.64147</v>
      </c>
      <c r="C200" s="219">
        <v>2156.14</v>
      </c>
      <c r="D200" s="157">
        <f t="shared" si="3"/>
        <v>1.2821639085767789</v>
      </c>
    </row>
    <row r="201" spans="1:4" ht="31.5" customHeight="1">
      <c r="A201" s="221" t="s">
        <v>218</v>
      </c>
      <c r="B201" s="219">
        <v>87.0047</v>
      </c>
      <c r="C201" s="219">
        <v>0</v>
      </c>
      <c r="D201" s="157">
        <f t="shared" si="3"/>
        <v>0</v>
      </c>
    </row>
    <row r="202" spans="1:4" ht="31.5" customHeight="1">
      <c r="A202" s="221" t="s">
        <v>219</v>
      </c>
      <c r="B202" s="219">
        <v>5115.617737</v>
      </c>
      <c r="C202" s="219">
        <v>11579.06</v>
      </c>
      <c r="D202" s="157">
        <f t="shared" si="3"/>
        <v>2.263472486665983</v>
      </c>
    </row>
    <row r="203" spans="1:4" ht="31.5" customHeight="1">
      <c r="A203" s="221" t="s">
        <v>220</v>
      </c>
      <c r="B203" s="219">
        <v>9.51092</v>
      </c>
      <c r="C203" s="219">
        <v>0</v>
      </c>
      <c r="D203" s="157">
        <f t="shared" si="3"/>
        <v>0</v>
      </c>
    </row>
    <row r="204" spans="1:4" ht="31.5" customHeight="1">
      <c r="A204" s="221" t="s">
        <v>221</v>
      </c>
      <c r="B204" s="219">
        <v>25.081</v>
      </c>
      <c r="C204" s="219">
        <v>135</v>
      </c>
      <c r="D204" s="157">
        <f t="shared" si="3"/>
        <v>5.382560503967147</v>
      </c>
    </row>
    <row r="205" spans="1:4" ht="31.5" customHeight="1">
      <c r="A205" s="221" t="s">
        <v>222</v>
      </c>
      <c r="B205" s="219">
        <v>248.0994</v>
      </c>
      <c r="C205" s="219">
        <v>151.8</v>
      </c>
      <c r="D205" s="157">
        <f t="shared" si="3"/>
        <v>0.6118515401488275</v>
      </c>
    </row>
    <row r="206" spans="1:4" s="209" customFormat="1" ht="31.5" customHeight="1">
      <c r="A206" s="221" t="s">
        <v>223</v>
      </c>
      <c r="B206" s="219">
        <v>0</v>
      </c>
      <c r="C206" s="219">
        <v>548.06</v>
      </c>
      <c r="D206" s="157" t="e">
        <f t="shared" si="3"/>
        <v>#DIV/0!</v>
      </c>
    </row>
    <row r="207" spans="1:4" ht="31.5" customHeight="1">
      <c r="A207" s="221" t="s">
        <v>224</v>
      </c>
      <c r="B207" s="219">
        <v>0</v>
      </c>
      <c r="C207" s="219">
        <v>524</v>
      </c>
      <c r="D207" s="157" t="e">
        <f t="shared" si="3"/>
        <v>#DIV/0!</v>
      </c>
    </row>
    <row r="208" spans="1:4" ht="31.5" customHeight="1">
      <c r="A208" s="221" t="s">
        <v>225</v>
      </c>
      <c r="B208" s="219">
        <v>266.92</v>
      </c>
      <c r="C208" s="219">
        <v>1874.3</v>
      </c>
      <c r="D208" s="157">
        <f t="shared" si="3"/>
        <v>7.021954143563614</v>
      </c>
    </row>
    <row r="209" spans="1:4" ht="31.5" customHeight="1">
      <c r="A209" s="221" t="s">
        <v>226</v>
      </c>
      <c r="B209" s="219">
        <v>1284.87892</v>
      </c>
      <c r="C209" s="219">
        <v>1284.08</v>
      </c>
      <c r="D209" s="157">
        <f t="shared" si="3"/>
        <v>0.9993782137853112</v>
      </c>
    </row>
    <row r="210" spans="1:4" ht="31.5" customHeight="1">
      <c r="A210" s="221" t="s">
        <v>227</v>
      </c>
      <c r="B210" s="219">
        <v>263.93592</v>
      </c>
      <c r="C210" s="219">
        <v>343.65</v>
      </c>
      <c r="D210" s="157">
        <f t="shared" si="3"/>
        <v>1.3020205813592933</v>
      </c>
    </row>
    <row r="211" spans="1:4" ht="31.5" customHeight="1">
      <c r="A211" s="221" t="s">
        <v>228</v>
      </c>
      <c r="B211" s="219">
        <v>1020.943</v>
      </c>
      <c r="C211" s="219">
        <v>940.43</v>
      </c>
      <c r="D211" s="157">
        <f t="shared" si="3"/>
        <v>0.9211385944171222</v>
      </c>
    </row>
    <row r="212" spans="1:4" ht="31.5" customHeight="1">
      <c r="A212" s="221" t="s">
        <v>229</v>
      </c>
      <c r="B212" s="219">
        <v>1116.73</v>
      </c>
      <c r="C212" s="219">
        <v>2933.07</v>
      </c>
      <c r="D212" s="157">
        <f t="shared" si="3"/>
        <v>2.6264808861586957</v>
      </c>
    </row>
    <row r="213" spans="1:4" ht="31.5" customHeight="1">
      <c r="A213" s="221" t="s">
        <v>92</v>
      </c>
      <c r="B213" s="219">
        <v>183.02</v>
      </c>
      <c r="C213" s="219">
        <v>89.86</v>
      </c>
      <c r="D213" s="157">
        <f t="shared" si="3"/>
        <v>0.49098459184788545</v>
      </c>
    </row>
    <row r="214" spans="1:4" ht="31.5" customHeight="1">
      <c r="A214" s="221" t="s">
        <v>93</v>
      </c>
      <c r="B214" s="219">
        <v>1.8</v>
      </c>
      <c r="C214" s="219">
        <v>30.49</v>
      </c>
      <c r="D214" s="157">
        <f t="shared" si="3"/>
        <v>16.938888888888886</v>
      </c>
    </row>
    <row r="215" spans="1:4" ht="31.5" customHeight="1">
      <c r="A215" s="221" t="s">
        <v>230</v>
      </c>
      <c r="B215" s="219">
        <v>0</v>
      </c>
      <c r="C215" s="219">
        <v>37</v>
      </c>
      <c r="D215" s="157" t="e">
        <f t="shared" si="3"/>
        <v>#DIV/0!</v>
      </c>
    </row>
    <row r="216" spans="1:4" ht="31.5" customHeight="1">
      <c r="A216" s="221" t="s">
        <v>231</v>
      </c>
      <c r="B216" s="219">
        <v>469.64</v>
      </c>
      <c r="C216" s="219">
        <v>29</v>
      </c>
      <c r="D216" s="157">
        <f t="shared" si="3"/>
        <v>0.06174942509155949</v>
      </c>
    </row>
    <row r="217" spans="1:4" ht="31.5" customHeight="1">
      <c r="A217" s="221" t="s">
        <v>232</v>
      </c>
      <c r="B217" s="219">
        <v>462.27</v>
      </c>
      <c r="C217" s="219">
        <v>2417.72</v>
      </c>
      <c r="D217" s="157">
        <f t="shared" si="3"/>
        <v>5.230103619097064</v>
      </c>
    </row>
    <row r="218" spans="1:4" ht="31.5" customHeight="1">
      <c r="A218" s="221" t="s">
        <v>233</v>
      </c>
      <c r="B218" s="219">
        <v>0</v>
      </c>
      <c r="C218" s="219">
        <v>329</v>
      </c>
      <c r="D218" s="157" t="e">
        <f t="shared" si="3"/>
        <v>#DIV/0!</v>
      </c>
    </row>
    <row r="219" spans="1:4" ht="31.5" customHeight="1">
      <c r="A219" s="221" t="s">
        <v>234</v>
      </c>
      <c r="B219" s="219">
        <v>0</v>
      </c>
      <c r="C219" s="219">
        <v>68</v>
      </c>
      <c r="D219" s="157" t="e">
        <f t="shared" si="3"/>
        <v>#DIV/0!</v>
      </c>
    </row>
    <row r="220" spans="1:4" ht="31.5" customHeight="1">
      <c r="A220" s="221" t="s">
        <v>235</v>
      </c>
      <c r="B220" s="219">
        <v>0</v>
      </c>
      <c r="C220" s="219">
        <v>68</v>
      </c>
      <c r="D220" s="157" t="e">
        <f t="shared" si="3"/>
        <v>#DIV/0!</v>
      </c>
    </row>
    <row r="221" spans="1:4" ht="31.5" customHeight="1">
      <c r="A221" s="221" t="s">
        <v>236</v>
      </c>
      <c r="B221" s="219">
        <v>0</v>
      </c>
      <c r="C221" s="219">
        <v>3928.7</v>
      </c>
      <c r="D221" s="157" t="e">
        <f t="shared" si="3"/>
        <v>#DIV/0!</v>
      </c>
    </row>
    <row r="222" spans="1:4" ht="31.5" customHeight="1">
      <c r="A222" s="221" t="s">
        <v>92</v>
      </c>
      <c r="B222" s="219">
        <v>0</v>
      </c>
      <c r="C222" s="219">
        <v>143.93</v>
      </c>
      <c r="D222" s="157" t="e">
        <f t="shared" si="3"/>
        <v>#DIV/0!</v>
      </c>
    </row>
    <row r="223" spans="1:4" ht="31.5" customHeight="1">
      <c r="A223" s="221" t="s">
        <v>93</v>
      </c>
      <c r="B223" s="219">
        <v>0</v>
      </c>
      <c r="C223" s="219">
        <v>0.29</v>
      </c>
      <c r="D223" s="157" t="e">
        <f t="shared" si="3"/>
        <v>#DIV/0!</v>
      </c>
    </row>
    <row r="224" spans="1:4" ht="31.5" customHeight="1">
      <c r="A224" s="221" t="s">
        <v>237</v>
      </c>
      <c r="B224" s="219">
        <v>0</v>
      </c>
      <c r="C224" s="219">
        <v>3784.48</v>
      </c>
      <c r="D224" s="157" t="e">
        <f t="shared" si="3"/>
        <v>#DIV/0!</v>
      </c>
    </row>
    <row r="225" spans="1:4" ht="31.5" customHeight="1">
      <c r="A225" s="221" t="s">
        <v>238</v>
      </c>
      <c r="B225" s="219">
        <v>5563.466969</v>
      </c>
      <c r="C225" s="219">
        <v>0</v>
      </c>
      <c r="D225" s="157">
        <f t="shared" si="3"/>
        <v>0</v>
      </c>
    </row>
    <row r="226" spans="1:4" ht="31.5" customHeight="1">
      <c r="A226" s="221" t="s">
        <v>239</v>
      </c>
      <c r="B226" s="219">
        <v>5563.466969</v>
      </c>
      <c r="C226" s="219">
        <v>0</v>
      </c>
      <c r="D226" s="157">
        <f t="shared" si="3"/>
        <v>0</v>
      </c>
    </row>
    <row r="227" spans="1:4" ht="31.5" customHeight="1">
      <c r="A227" s="221" t="s">
        <v>51</v>
      </c>
      <c r="B227" s="219">
        <v>55641.627774</v>
      </c>
      <c r="C227" s="219">
        <v>78727.19</v>
      </c>
      <c r="D227" s="157">
        <f t="shared" si="3"/>
        <v>1.4148973196788346</v>
      </c>
    </row>
    <row r="228" spans="1:4" ht="31.5" customHeight="1">
      <c r="A228" s="221" t="s">
        <v>240</v>
      </c>
      <c r="B228" s="219">
        <v>3522.142025</v>
      </c>
      <c r="C228" s="219">
        <v>4706.65</v>
      </c>
      <c r="D228" s="157">
        <f t="shared" si="3"/>
        <v>1.3363032968552708</v>
      </c>
    </row>
    <row r="229" spans="1:4" ht="31.5" customHeight="1">
      <c r="A229" s="221" t="s">
        <v>92</v>
      </c>
      <c r="B229" s="219">
        <v>1550.72</v>
      </c>
      <c r="C229" s="219">
        <v>2240.5</v>
      </c>
      <c r="D229" s="157">
        <f t="shared" si="3"/>
        <v>1.4448127321502269</v>
      </c>
    </row>
    <row r="230" spans="1:4" ht="31.5" customHeight="1">
      <c r="A230" s="221" t="s">
        <v>93</v>
      </c>
      <c r="B230" s="219">
        <v>269.072489</v>
      </c>
      <c r="C230" s="219">
        <v>83</v>
      </c>
      <c r="D230" s="157">
        <f t="shared" si="3"/>
        <v>0.30846706145420905</v>
      </c>
    </row>
    <row r="231" spans="1:4" ht="31.5" customHeight="1">
      <c r="A231" s="221" t="s">
        <v>241</v>
      </c>
      <c r="B231" s="219">
        <v>192.72711</v>
      </c>
      <c r="C231" s="219">
        <v>142.63</v>
      </c>
      <c r="D231" s="157">
        <f t="shared" si="3"/>
        <v>0.7400619456183408</v>
      </c>
    </row>
    <row r="232" spans="1:4" ht="31.5" customHeight="1">
      <c r="A232" s="221" t="s">
        <v>242</v>
      </c>
      <c r="B232" s="219">
        <v>33.661</v>
      </c>
      <c r="C232" s="219">
        <v>0</v>
      </c>
      <c r="D232" s="157">
        <f t="shared" si="3"/>
        <v>0</v>
      </c>
    </row>
    <row r="233" spans="1:4" ht="31.5" customHeight="1">
      <c r="A233" s="221" t="s">
        <v>243</v>
      </c>
      <c r="B233" s="219">
        <v>323.17</v>
      </c>
      <c r="C233" s="219">
        <v>46.86</v>
      </c>
      <c r="D233" s="157">
        <f t="shared" si="3"/>
        <v>0.14500108302132003</v>
      </c>
    </row>
    <row r="234" spans="1:4" ht="31.5" customHeight="1">
      <c r="A234" s="221" t="s">
        <v>244</v>
      </c>
      <c r="B234" s="219">
        <v>704.997426</v>
      </c>
      <c r="C234" s="219">
        <v>672.93</v>
      </c>
      <c r="D234" s="157">
        <f t="shared" si="3"/>
        <v>0.9545141232898628</v>
      </c>
    </row>
    <row r="235" spans="1:4" ht="31.5" customHeight="1">
      <c r="A235" s="221" t="s">
        <v>245</v>
      </c>
      <c r="B235" s="219">
        <v>264.818</v>
      </c>
      <c r="C235" s="219">
        <v>226.73</v>
      </c>
      <c r="D235" s="157">
        <f t="shared" si="3"/>
        <v>0.8561729187592989</v>
      </c>
    </row>
    <row r="236" spans="1:4" ht="31.5" customHeight="1">
      <c r="A236" s="221" t="s">
        <v>246</v>
      </c>
      <c r="B236" s="219">
        <v>182.976</v>
      </c>
      <c r="C236" s="219">
        <v>1294</v>
      </c>
      <c r="D236" s="157">
        <f t="shared" si="3"/>
        <v>7.071965722280518</v>
      </c>
    </row>
    <row r="237" spans="1:4" ht="31.5" customHeight="1">
      <c r="A237" s="221" t="s">
        <v>247</v>
      </c>
      <c r="B237" s="219">
        <v>3847.937185</v>
      </c>
      <c r="C237" s="219">
        <v>4331.35</v>
      </c>
      <c r="D237" s="157">
        <f t="shared" si="3"/>
        <v>1.1256290817023824</v>
      </c>
    </row>
    <row r="238" spans="1:4" ht="31.5" customHeight="1">
      <c r="A238" s="221" t="s">
        <v>92</v>
      </c>
      <c r="B238" s="219">
        <v>1489.832555</v>
      </c>
      <c r="C238" s="219">
        <v>2043.66</v>
      </c>
      <c r="D238" s="157">
        <f t="shared" si="3"/>
        <v>1.371738047434465</v>
      </c>
    </row>
    <row r="239" spans="1:4" ht="31.5" customHeight="1">
      <c r="A239" s="221" t="s">
        <v>93</v>
      </c>
      <c r="B239" s="219">
        <v>624.498098</v>
      </c>
      <c r="C239" s="219">
        <v>803.62</v>
      </c>
      <c r="D239" s="157">
        <f t="shared" si="3"/>
        <v>1.2868253763680797</v>
      </c>
    </row>
    <row r="240" spans="1:4" ht="31.5" customHeight="1">
      <c r="A240" s="221" t="s">
        <v>248</v>
      </c>
      <c r="B240" s="219">
        <v>1173.606532</v>
      </c>
      <c r="C240" s="219">
        <v>1484.07</v>
      </c>
      <c r="D240" s="157">
        <f t="shared" si="3"/>
        <v>1.2645379516343727</v>
      </c>
    </row>
    <row r="241" spans="1:4" ht="31.5" customHeight="1">
      <c r="A241" s="221" t="s">
        <v>249</v>
      </c>
      <c r="B241" s="219">
        <v>560</v>
      </c>
      <c r="C241" s="219">
        <v>0</v>
      </c>
      <c r="D241" s="157">
        <f t="shared" si="3"/>
        <v>0</v>
      </c>
    </row>
    <row r="242" spans="1:4" ht="31.5" customHeight="1">
      <c r="A242" s="221" t="s">
        <v>250</v>
      </c>
      <c r="B242" s="219">
        <v>22340.536434</v>
      </c>
      <c r="C242" s="219">
        <v>38726.18</v>
      </c>
      <c r="D242" s="157">
        <f t="shared" si="3"/>
        <v>1.7334489757847862</v>
      </c>
    </row>
    <row r="243" spans="1:4" ht="31.5" customHeight="1">
      <c r="A243" s="221" t="s">
        <v>251</v>
      </c>
      <c r="B243" s="219">
        <v>0</v>
      </c>
      <c r="C243" s="219">
        <v>4.84</v>
      </c>
      <c r="D243" s="157" t="e">
        <f t="shared" si="3"/>
        <v>#DIV/0!</v>
      </c>
    </row>
    <row r="244" spans="1:4" ht="31.5" customHeight="1">
      <c r="A244" s="221" t="s">
        <v>252</v>
      </c>
      <c r="B244" s="219">
        <v>751.929944</v>
      </c>
      <c r="C244" s="219">
        <v>1077.84</v>
      </c>
      <c r="D244" s="157">
        <f t="shared" si="3"/>
        <v>1.433431410200629</v>
      </c>
    </row>
    <row r="245" spans="1:4" ht="31.5" customHeight="1">
      <c r="A245" s="221" t="s">
        <v>253</v>
      </c>
      <c r="B245" s="219">
        <v>10508.858562</v>
      </c>
      <c r="C245" s="219">
        <v>12975.59</v>
      </c>
      <c r="D245" s="157">
        <f t="shared" si="3"/>
        <v>1.2347287693945843</v>
      </c>
    </row>
    <row r="246" spans="1:4" ht="31.5" customHeight="1">
      <c r="A246" s="221" t="s">
        <v>254</v>
      </c>
      <c r="B246" s="219">
        <v>1237.747928</v>
      </c>
      <c r="C246" s="219">
        <v>14817.91</v>
      </c>
      <c r="D246" s="157">
        <f t="shared" si="3"/>
        <v>11.971670212321293</v>
      </c>
    </row>
    <row r="247" spans="1:4" ht="31.5" customHeight="1">
      <c r="A247" s="221" t="s">
        <v>255</v>
      </c>
      <c r="B247" s="219">
        <v>9842</v>
      </c>
      <c r="C247" s="219">
        <v>9850</v>
      </c>
      <c r="D247" s="157">
        <f t="shared" si="3"/>
        <v>1.000812842918106</v>
      </c>
    </row>
    <row r="248" spans="1:4" ht="31.5" customHeight="1">
      <c r="A248" s="221" t="s">
        <v>256</v>
      </c>
      <c r="B248" s="219">
        <v>2947.072</v>
      </c>
      <c r="C248" s="219">
        <v>3641.91</v>
      </c>
      <c r="D248" s="157">
        <f t="shared" si="3"/>
        <v>1.2357723191018066</v>
      </c>
    </row>
    <row r="249" spans="1:4" ht="31.5" customHeight="1">
      <c r="A249" s="221" t="s">
        <v>257</v>
      </c>
      <c r="B249" s="219">
        <v>2134.59</v>
      </c>
      <c r="C249" s="219">
        <v>1711.06</v>
      </c>
      <c r="D249" s="157">
        <f t="shared" si="3"/>
        <v>0.8015871900458635</v>
      </c>
    </row>
    <row r="250" spans="1:4" ht="31.5" customHeight="1">
      <c r="A250" s="221" t="s">
        <v>258</v>
      </c>
      <c r="B250" s="219">
        <v>484.87</v>
      </c>
      <c r="C250" s="219">
        <v>1514.97</v>
      </c>
      <c r="D250" s="157">
        <f t="shared" si="3"/>
        <v>3.124486975890445</v>
      </c>
    </row>
    <row r="251" spans="1:4" ht="31.5" customHeight="1">
      <c r="A251" s="221" t="s">
        <v>259</v>
      </c>
      <c r="B251" s="219">
        <v>143.692</v>
      </c>
      <c r="C251" s="219">
        <v>165.88</v>
      </c>
      <c r="D251" s="157">
        <f t="shared" si="3"/>
        <v>1.154413606881385</v>
      </c>
    </row>
    <row r="252" spans="1:4" ht="31.5" customHeight="1">
      <c r="A252" s="221" t="s">
        <v>260</v>
      </c>
      <c r="B252" s="219">
        <v>12.5</v>
      </c>
      <c r="C252" s="219">
        <v>50</v>
      </c>
      <c r="D252" s="157">
        <f t="shared" si="3"/>
        <v>4</v>
      </c>
    </row>
    <row r="253" spans="1:4" ht="31.5" customHeight="1">
      <c r="A253" s="221" t="s">
        <v>261</v>
      </c>
      <c r="B253" s="219">
        <v>171.42</v>
      </c>
      <c r="C253" s="219">
        <v>200</v>
      </c>
      <c r="D253" s="157">
        <f t="shared" si="3"/>
        <v>1.1667250029168126</v>
      </c>
    </row>
    <row r="254" spans="1:4" ht="31.5" customHeight="1">
      <c r="A254" s="221" t="s">
        <v>262</v>
      </c>
      <c r="B254" s="219">
        <v>1248.627664</v>
      </c>
      <c r="C254" s="219">
        <v>863.39</v>
      </c>
      <c r="D254" s="157">
        <f t="shared" si="3"/>
        <v>0.6914711445957519</v>
      </c>
    </row>
    <row r="255" spans="1:4" ht="31.5" customHeight="1">
      <c r="A255" s="221" t="s">
        <v>263</v>
      </c>
      <c r="B255" s="219">
        <v>200</v>
      </c>
      <c r="C255" s="219">
        <v>150</v>
      </c>
      <c r="D255" s="157">
        <f t="shared" si="3"/>
        <v>0.75</v>
      </c>
    </row>
    <row r="256" spans="1:4" ht="31.5" customHeight="1">
      <c r="A256" s="221" t="s">
        <v>264</v>
      </c>
      <c r="B256" s="219">
        <v>0</v>
      </c>
      <c r="C256" s="219">
        <v>2.3</v>
      </c>
      <c r="D256" s="157" t="e">
        <f t="shared" si="3"/>
        <v>#DIV/0!</v>
      </c>
    </row>
    <row r="257" spans="1:4" ht="31.5" customHeight="1">
      <c r="A257" s="221" t="s">
        <v>265</v>
      </c>
      <c r="B257" s="219">
        <v>328.627664</v>
      </c>
      <c r="C257" s="219">
        <v>267.09</v>
      </c>
      <c r="D257" s="157">
        <f t="shared" si="3"/>
        <v>0.8127435065844</v>
      </c>
    </row>
    <row r="258" spans="1:4" ht="31.5" customHeight="1">
      <c r="A258" s="221" t="s">
        <v>266</v>
      </c>
      <c r="B258" s="219">
        <v>720</v>
      </c>
      <c r="C258" s="219">
        <v>444</v>
      </c>
      <c r="D258" s="157">
        <f t="shared" si="3"/>
        <v>0.6166666666666667</v>
      </c>
    </row>
    <row r="259" spans="1:4" ht="31.5" customHeight="1">
      <c r="A259" s="221" t="s">
        <v>267</v>
      </c>
      <c r="B259" s="219">
        <v>1564.2671</v>
      </c>
      <c r="C259" s="219">
        <v>4068.54</v>
      </c>
      <c r="D259" s="157">
        <f t="shared" si="3"/>
        <v>2.600924100494091</v>
      </c>
    </row>
    <row r="260" spans="1:4" ht="31.5" customHeight="1">
      <c r="A260" s="221" t="s">
        <v>268</v>
      </c>
      <c r="B260" s="219">
        <v>1807.7871</v>
      </c>
      <c r="C260" s="219">
        <v>2281</v>
      </c>
      <c r="D260" s="157">
        <f t="shared" si="3"/>
        <v>1.2617636224973616</v>
      </c>
    </row>
    <row r="261" spans="1:4" ht="31.5" customHeight="1">
      <c r="A261" s="221" t="s">
        <v>269</v>
      </c>
      <c r="B261" s="219">
        <v>-555.4</v>
      </c>
      <c r="C261" s="219">
        <v>1400</v>
      </c>
      <c r="D261" s="157">
        <f t="shared" si="3"/>
        <v>-2.5207057976233345</v>
      </c>
    </row>
    <row r="262" spans="1:4" ht="31.5" customHeight="1">
      <c r="A262" s="221" t="s">
        <v>270</v>
      </c>
      <c r="B262" s="219">
        <v>161.88</v>
      </c>
      <c r="C262" s="219">
        <v>237.54</v>
      </c>
      <c r="D262" s="157">
        <f aca="true" t="shared" si="4" ref="D262:D325">C262/B262</f>
        <v>1.4673832468495183</v>
      </c>
    </row>
    <row r="263" spans="1:4" ht="31.5" customHeight="1">
      <c r="A263" s="221" t="s">
        <v>271</v>
      </c>
      <c r="B263" s="219">
        <v>0</v>
      </c>
      <c r="C263" s="219">
        <v>150</v>
      </c>
      <c r="D263" s="157" t="e">
        <f t="shared" si="4"/>
        <v>#DIV/0!</v>
      </c>
    </row>
    <row r="264" spans="1:4" ht="31.5" customHeight="1">
      <c r="A264" s="221" t="s">
        <v>272</v>
      </c>
      <c r="B264" s="219">
        <v>150</v>
      </c>
      <c r="C264" s="219">
        <v>0</v>
      </c>
      <c r="D264" s="157">
        <f t="shared" si="4"/>
        <v>0</v>
      </c>
    </row>
    <row r="265" spans="1:4" ht="31.5" customHeight="1">
      <c r="A265" s="221" t="s">
        <v>273</v>
      </c>
      <c r="B265" s="219">
        <v>3479.2091</v>
      </c>
      <c r="C265" s="219">
        <v>905.54</v>
      </c>
      <c r="D265" s="157">
        <f t="shared" si="4"/>
        <v>0.2602717956790812</v>
      </c>
    </row>
    <row r="266" spans="1:4" ht="31.5" customHeight="1">
      <c r="A266" s="221" t="s">
        <v>274</v>
      </c>
      <c r="B266" s="219">
        <v>3036</v>
      </c>
      <c r="C266" s="219">
        <v>503.2</v>
      </c>
      <c r="D266" s="157">
        <f t="shared" si="4"/>
        <v>0.16574440052700923</v>
      </c>
    </row>
    <row r="267" spans="1:4" ht="31.5" customHeight="1">
      <c r="A267" s="221" t="s">
        <v>275</v>
      </c>
      <c r="B267" s="219">
        <v>242.8691</v>
      </c>
      <c r="C267" s="219">
        <v>226.65</v>
      </c>
      <c r="D267" s="157">
        <f t="shared" si="4"/>
        <v>0.9332187585822981</v>
      </c>
    </row>
    <row r="268" spans="1:4" ht="31.5" customHeight="1">
      <c r="A268" s="221" t="s">
        <v>276</v>
      </c>
      <c r="B268" s="219">
        <v>200.34</v>
      </c>
      <c r="C268" s="219">
        <v>175.69</v>
      </c>
      <c r="D268" s="157">
        <f t="shared" si="4"/>
        <v>0.8769591694119996</v>
      </c>
    </row>
    <row r="269" spans="1:4" ht="31.5" customHeight="1">
      <c r="A269" s="221" t="s">
        <v>277</v>
      </c>
      <c r="B269" s="219">
        <v>3420.0946</v>
      </c>
      <c r="C269" s="219">
        <v>3452.22</v>
      </c>
      <c r="D269" s="157">
        <f t="shared" si="4"/>
        <v>1.0093931319911442</v>
      </c>
    </row>
    <row r="270" spans="1:4" ht="31.5" customHeight="1">
      <c r="A270" s="221" t="s">
        <v>92</v>
      </c>
      <c r="B270" s="219">
        <v>199.86</v>
      </c>
      <c r="C270" s="219">
        <v>173.02</v>
      </c>
      <c r="D270" s="157">
        <f t="shared" si="4"/>
        <v>0.8657059941959372</v>
      </c>
    </row>
    <row r="271" spans="1:4" ht="31.5" customHeight="1">
      <c r="A271" s="221" t="s">
        <v>93</v>
      </c>
      <c r="B271" s="219">
        <v>21.1727</v>
      </c>
      <c r="C271" s="219">
        <v>60.55</v>
      </c>
      <c r="D271" s="157">
        <f t="shared" si="4"/>
        <v>2.8598147614616938</v>
      </c>
    </row>
    <row r="272" spans="1:4" ht="31.5" customHeight="1">
      <c r="A272" s="221" t="s">
        <v>278</v>
      </c>
      <c r="B272" s="219">
        <v>162.5351</v>
      </c>
      <c r="C272" s="219">
        <v>132.78</v>
      </c>
      <c r="D272" s="157">
        <f t="shared" si="4"/>
        <v>0.8169312351608976</v>
      </c>
    </row>
    <row r="273" spans="1:4" ht="31.5" customHeight="1">
      <c r="A273" s="221" t="s">
        <v>279</v>
      </c>
      <c r="B273" s="219">
        <v>2758.2998</v>
      </c>
      <c r="C273" s="219">
        <v>2843.93</v>
      </c>
      <c r="D273" s="157">
        <f t="shared" si="4"/>
        <v>1.0310445586806771</v>
      </c>
    </row>
    <row r="274" spans="1:4" ht="31.5" customHeight="1">
      <c r="A274" s="221" t="s">
        <v>280</v>
      </c>
      <c r="B274" s="219">
        <v>3.277</v>
      </c>
      <c r="C274" s="219">
        <v>10.5</v>
      </c>
      <c r="D274" s="157">
        <f t="shared" si="4"/>
        <v>3.20415013732072</v>
      </c>
    </row>
    <row r="275" spans="1:4" ht="31.5" customHeight="1">
      <c r="A275" s="221" t="s">
        <v>281</v>
      </c>
      <c r="B275" s="219">
        <v>274.95</v>
      </c>
      <c r="C275" s="219">
        <v>231.44</v>
      </c>
      <c r="D275" s="157">
        <f t="shared" si="4"/>
        <v>0.8417530460083652</v>
      </c>
    </row>
    <row r="276" spans="1:4" ht="31.5" customHeight="1">
      <c r="A276" s="221" t="s">
        <v>282</v>
      </c>
      <c r="B276" s="219">
        <v>29.55</v>
      </c>
      <c r="C276" s="219">
        <v>50</v>
      </c>
      <c r="D276" s="157">
        <f t="shared" si="4"/>
        <v>1.6920473773265652</v>
      </c>
    </row>
    <row r="277" spans="1:4" ht="31.5" customHeight="1">
      <c r="A277" s="221" t="s">
        <v>283</v>
      </c>
      <c r="B277" s="219">
        <v>29.55</v>
      </c>
      <c r="C277" s="219">
        <v>50</v>
      </c>
      <c r="D277" s="157">
        <f t="shared" si="4"/>
        <v>1.6920473773265652</v>
      </c>
    </row>
    <row r="278" spans="1:4" ht="31.5" customHeight="1">
      <c r="A278" s="221" t="s">
        <v>284</v>
      </c>
      <c r="B278" s="219">
        <v>13193.5</v>
      </c>
      <c r="C278" s="219">
        <v>16600</v>
      </c>
      <c r="D278" s="157">
        <f t="shared" si="4"/>
        <v>1.2581953234547314</v>
      </c>
    </row>
    <row r="279" spans="1:4" ht="31.5" customHeight="1">
      <c r="A279" s="221" t="s">
        <v>285</v>
      </c>
      <c r="B279" s="219">
        <v>13193.5</v>
      </c>
      <c r="C279" s="219">
        <v>16600</v>
      </c>
      <c r="D279" s="157">
        <f t="shared" si="4"/>
        <v>1.2581953234547314</v>
      </c>
    </row>
    <row r="280" spans="1:4" ht="31.5" customHeight="1">
      <c r="A280" s="221" t="s">
        <v>286</v>
      </c>
      <c r="B280" s="219">
        <v>0</v>
      </c>
      <c r="C280" s="219">
        <v>1041</v>
      </c>
      <c r="D280" s="157" t="e">
        <f t="shared" si="4"/>
        <v>#DIV/0!</v>
      </c>
    </row>
    <row r="281" spans="1:4" ht="31.5" customHeight="1">
      <c r="A281" s="221" t="s">
        <v>287</v>
      </c>
      <c r="B281" s="219">
        <v>0</v>
      </c>
      <c r="C281" s="219">
        <v>1041</v>
      </c>
      <c r="D281" s="157" t="e">
        <f t="shared" si="4"/>
        <v>#DIV/0!</v>
      </c>
    </row>
    <row r="282" spans="1:4" ht="31.5" customHeight="1">
      <c r="A282" s="221" t="s">
        <v>288</v>
      </c>
      <c r="B282" s="219">
        <v>48.691666</v>
      </c>
      <c r="C282" s="219">
        <v>340.41</v>
      </c>
      <c r="D282" s="157">
        <f t="shared" si="4"/>
        <v>6.991134786803147</v>
      </c>
    </row>
    <row r="283" spans="1:4" ht="31.5" customHeight="1">
      <c r="A283" s="221" t="s">
        <v>289</v>
      </c>
      <c r="B283" s="219">
        <v>48.691666</v>
      </c>
      <c r="C283" s="219">
        <v>340.41</v>
      </c>
      <c r="D283" s="157">
        <f t="shared" si="4"/>
        <v>6.991134786803147</v>
      </c>
    </row>
    <row r="284" spans="1:4" ht="31.5" customHeight="1">
      <c r="A284" s="221" t="s">
        <v>52</v>
      </c>
      <c r="B284" s="219">
        <v>71214.432664</v>
      </c>
      <c r="C284" s="219">
        <v>88495.22</v>
      </c>
      <c r="D284" s="157">
        <f t="shared" si="4"/>
        <v>1.2426584989805822</v>
      </c>
    </row>
    <row r="285" spans="1:4" ht="31.5" customHeight="1">
      <c r="A285" s="221" t="s">
        <v>290</v>
      </c>
      <c r="B285" s="219">
        <v>5046.250591</v>
      </c>
      <c r="C285" s="219">
        <v>9652.25</v>
      </c>
      <c r="D285" s="157">
        <f t="shared" si="4"/>
        <v>1.9127567737549163</v>
      </c>
    </row>
    <row r="286" spans="1:4" ht="31.5" customHeight="1">
      <c r="A286" s="221" t="s">
        <v>92</v>
      </c>
      <c r="B286" s="219">
        <v>1132.637601</v>
      </c>
      <c r="C286" s="219">
        <v>3167.73</v>
      </c>
      <c r="D286" s="157">
        <f t="shared" si="4"/>
        <v>2.796772769333481</v>
      </c>
    </row>
    <row r="287" spans="1:4" ht="31.5" customHeight="1">
      <c r="A287" s="221" t="s">
        <v>93</v>
      </c>
      <c r="B287" s="219">
        <v>493.7045</v>
      </c>
      <c r="C287" s="219">
        <v>19.08</v>
      </c>
      <c r="D287" s="157">
        <f t="shared" si="4"/>
        <v>0.03864659933219162</v>
      </c>
    </row>
    <row r="288" spans="1:4" ht="31.5" customHeight="1">
      <c r="A288" s="221" t="s">
        <v>291</v>
      </c>
      <c r="B288" s="219">
        <v>80.9972</v>
      </c>
      <c r="C288" s="219">
        <v>443.27</v>
      </c>
      <c r="D288" s="157">
        <f t="shared" si="4"/>
        <v>5.472658314114561</v>
      </c>
    </row>
    <row r="289" spans="1:4" ht="31.5" customHeight="1">
      <c r="A289" s="221" t="s">
        <v>292</v>
      </c>
      <c r="B289" s="219">
        <v>3338.91129</v>
      </c>
      <c r="C289" s="219">
        <v>6022.17</v>
      </c>
      <c r="D289" s="157">
        <f t="shared" si="4"/>
        <v>1.8036328242790782</v>
      </c>
    </row>
    <row r="290" spans="1:4" ht="31.5" customHeight="1">
      <c r="A290" s="221" t="s">
        <v>293</v>
      </c>
      <c r="B290" s="219">
        <v>10147.870025</v>
      </c>
      <c r="C290" s="219">
        <v>30848.72</v>
      </c>
      <c r="D290" s="157">
        <f t="shared" si="4"/>
        <v>3.039920685227736</v>
      </c>
    </row>
    <row r="291" spans="1:4" ht="31.5" customHeight="1">
      <c r="A291" s="221" t="s">
        <v>294</v>
      </c>
      <c r="B291" s="219">
        <v>7514.50288</v>
      </c>
      <c r="C291" s="219">
        <v>22391.87</v>
      </c>
      <c r="D291" s="157">
        <f t="shared" si="4"/>
        <v>2.979820536045892</v>
      </c>
    </row>
    <row r="292" spans="1:4" ht="31.5" customHeight="1">
      <c r="A292" s="221" t="s">
        <v>295</v>
      </c>
      <c r="B292" s="219">
        <v>2633.367145</v>
      </c>
      <c r="C292" s="219">
        <v>8456.85</v>
      </c>
      <c r="D292" s="157">
        <f t="shared" si="4"/>
        <v>3.211420791080007</v>
      </c>
    </row>
    <row r="293" spans="1:4" ht="31.5" customHeight="1">
      <c r="A293" s="221" t="s">
        <v>296</v>
      </c>
      <c r="B293" s="219">
        <v>6036.542948</v>
      </c>
      <c r="C293" s="219">
        <v>595.64</v>
      </c>
      <c r="D293" s="157">
        <f t="shared" si="4"/>
        <v>0.09867237011828843</v>
      </c>
    </row>
    <row r="294" spans="1:4" ht="31.5" customHeight="1">
      <c r="A294" s="221" t="s">
        <v>297</v>
      </c>
      <c r="B294" s="219">
        <v>5861.4994</v>
      </c>
      <c r="C294" s="219">
        <v>335.64</v>
      </c>
      <c r="D294" s="157">
        <f t="shared" si="4"/>
        <v>0.05726179891786733</v>
      </c>
    </row>
    <row r="295" spans="1:4" ht="31.5" customHeight="1">
      <c r="A295" s="221" t="s">
        <v>298</v>
      </c>
      <c r="B295" s="219">
        <v>9</v>
      </c>
      <c r="C295" s="219">
        <v>0</v>
      </c>
      <c r="D295" s="157">
        <f t="shared" si="4"/>
        <v>0</v>
      </c>
    </row>
    <row r="296" spans="1:4" ht="31.5" customHeight="1">
      <c r="A296" s="221" t="s">
        <v>299</v>
      </c>
      <c r="B296" s="219">
        <v>166.043548</v>
      </c>
      <c r="C296" s="219">
        <v>260</v>
      </c>
      <c r="D296" s="157">
        <f t="shared" si="4"/>
        <v>1.5658542781800833</v>
      </c>
    </row>
    <row r="297" spans="1:4" ht="31.5" customHeight="1">
      <c r="A297" s="221" t="s">
        <v>300</v>
      </c>
      <c r="B297" s="219">
        <v>7941.186244</v>
      </c>
      <c r="C297" s="219">
        <v>7884.55</v>
      </c>
      <c r="D297" s="157">
        <f t="shared" si="4"/>
        <v>0.9928680373108247</v>
      </c>
    </row>
    <row r="298" spans="1:4" ht="31.5" customHeight="1">
      <c r="A298" s="221" t="s">
        <v>301</v>
      </c>
      <c r="B298" s="219">
        <v>3415.464057</v>
      </c>
      <c r="C298" s="219">
        <v>3375.69</v>
      </c>
      <c r="D298" s="157">
        <f t="shared" si="4"/>
        <v>0.9883547136388442</v>
      </c>
    </row>
    <row r="299" spans="1:4" ht="31.5" customHeight="1">
      <c r="A299" s="221" t="s">
        <v>302</v>
      </c>
      <c r="B299" s="219">
        <v>1143.363076</v>
      </c>
      <c r="C299" s="219">
        <v>916.77</v>
      </c>
      <c r="D299" s="157">
        <f t="shared" si="4"/>
        <v>0.8018187916364022</v>
      </c>
    </row>
    <row r="300" spans="1:4" ht="31.5" customHeight="1">
      <c r="A300" s="221" t="s">
        <v>303</v>
      </c>
      <c r="B300" s="219">
        <v>1729.249111</v>
      </c>
      <c r="C300" s="219">
        <v>1999.24</v>
      </c>
      <c r="D300" s="157">
        <f t="shared" si="4"/>
        <v>1.1561318651445587</v>
      </c>
    </row>
    <row r="301" spans="1:4" ht="31.5" customHeight="1">
      <c r="A301" s="221" t="s">
        <v>304</v>
      </c>
      <c r="B301" s="219">
        <v>1371.01</v>
      </c>
      <c r="C301" s="219">
        <v>1448.65</v>
      </c>
      <c r="D301" s="157">
        <f t="shared" si="4"/>
        <v>1.0566297838819556</v>
      </c>
    </row>
    <row r="302" spans="1:4" ht="31.5" customHeight="1">
      <c r="A302" s="221" t="s">
        <v>305</v>
      </c>
      <c r="B302" s="219">
        <v>261.3</v>
      </c>
      <c r="C302" s="219">
        <v>144.2</v>
      </c>
      <c r="D302" s="157">
        <f t="shared" si="4"/>
        <v>0.55185610409491</v>
      </c>
    </row>
    <row r="303" spans="1:4" ht="31.5" customHeight="1">
      <c r="A303" s="221" t="s">
        <v>306</v>
      </c>
      <c r="B303" s="219">
        <v>20.8</v>
      </c>
      <c r="C303" s="219">
        <v>0</v>
      </c>
      <c r="D303" s="157">
        <f t="shared" si="4"/>
        <v>0</v>
      </c>
    </row>
    <row r="304" spans="1:4" ht="31.5" customHeight="1">
      <c r="A304" s="221" t="s">
        <v>307</v>
      </c>
      <c r="B304" s="219">
        <v>20</v>
      </c>
      <c r="C304" s="219">
        <v>0</v>
      </c>
      <c r="D304" s="157">
        <f t="shared" si="4"/>
        <v>0</v>
      </c>
    </row>
    <row r="305" spans="1:4" ht="31.5" customHeight="1">
      <c r="A305" s="221" t="s">
        <v>308</v>
      </c>
      <c r="B305" s="219">
        <v>20</v>
      </c>
      <c r="C305" s="219">
        <v>0</v>
      </c>
      <c r="D305" s="157">
        <f t="shared" si="4"/>
        <v>0</v>
      </c>
    </row>
    <row r="306" spans="1:4" ht="31.5" customHeight="1">
      <c r="A306" s="221" t="s">
        <v>309</v>
      </c>
      <c r="B306" s="219">
        <v>525.345066</v>
      </c>
      <c r="C306" s="219">
        <v>1553.14</v>
      </c>
      <c r="D306" s="157">
        <f t="shared" si="4"/>
        <v>2.95641874363773</v>
      </c>
    </row>
    <row r="307" spans="1:4" ht="31.5" customHeight="1">
      <c r="A307" s="221" t="s">
        <v>310</v>
      </c>
      <c r="B307" s="219">
        <v>176.84</v>
      </c>
      <c r="C307" s="219">
        <v>191.6</v>
      </c>
      <c r="D307" s="157">
        <f t="shared" si="4"/>
        <v>1.0834652793485635</v>
      </c>
    </row>
    <row r="308" spans="1:4" ht="31.5" customHeight="1">
      <c r="A308" s="221" t="s">
        <v>311</v>
      </c>
      <c r="B308" s="219">
        <v>391.1896</v>
      </c>
      <c r="C308" s="219">
        <v>1359.68</v>
      </c>
      <c r="D308" s="157">
        <f t="shared" si="4"/>
        <v>3.475757024215368</v>
      </c>
    </row>
    <row r="309" spans="1:4" ht="31.5" customHeight="1">
      <c r="A309" s="221" t="s">
        <v>312</v>
      </c>
      <c r="B309" s="219">
        <v>-42.684534</v>
      </c>
      <c r="C309" s="219">
        <v>1.86</v>
      </c>
      <c r="D309" s="157">
        <f t="shared" si="4"/>
        <v>-0.04357550207763777</v>
      </c>
    </row>
    <row r="310" spans="1:4" ht="31.5" customHeight="1">
      <c r="A310" s="221" t="s">
        <v>313</v>
      </c>
      <c r="B310" s="219">
        <v>9992.368317</v>
      </c>
      <c r="C310" s="219">
        <v>9721.21</v>
      </c>
      <c r="D310" s="157">
        <f t="shared" si="4"/>
        <v>0.972863458551795</v>
      </c>
    </row>
    <row r="311" spans="1:4" ht="31.5" customHeight="1">
      <c r="A311" s="221" t="s">
        <v>314</v>
      </c>
      <c r="B311" s="219">
        <v>2231.696222</v>
      </c>
      <c r="C311" s="219">
        <v>3744.21</v>
      </c>
      <c r="D311" s="157">
        <f t="shared" si="4"/>
        <v>1.67774178362166</v>
      </c>
    </row>
    <row r="312" spans="1:4" ht="31.5" customHeight="1">
      <c r="A312" s="221" t="s">
        <v>315</v>
      </c>
      <c r="B312" s="219">
        <v>3588.618845</v>
      </c>
      <c r="C312" s="219">
        <v>4369.41</v>
      </c>
      <c r="D312" s="157">
        <f t="shared" si="4"/>
        <v>1.217574278217892</v>
      </c>
    </row>
    <row r="313" spans="1:4" ht="31.5" customHeight="1">
      <c r="A313" s="221" t="s">
        <v>316</v>
      </c>
      <c r="B313" s="219">
        <v>3629.66</v>
      </c>
      <c r="C313" s="219">
        <v>1000</v>
      </c>
      <c r="D313" s="157">
        <f t="shared" si="4"/>
        <v>0.27550789881145893</v>
      </c>
    </row>
    <row r="314" spans="1:4" ht="31.5" customHeight="1">
      <c r="A314" s="221" t="s">
        <v>317</v>
      </c>
      <c r="B314" s="219">
        <v>542.39325</v>
      </c>
      <c r="C314" s="219">
        <v>607.59</v>
      </c>
      <c r="D314" s="157">
        <f t="shared" si="4"/>
        <v>1.1202019936641912</v>
      </c>
    </row>
    <row r="315" spans="1:4" ht="31.5" customHeight="1">
      <c r="A315" s="221" t="s">
        <v>318</v>
      </c>
      <c r="B315" s="219">
        <v>24506</v>
      </c>
      <c r="C315" s="219">
        <v>24932</v>
      </c>
      <c r="D315" s="157">
        <f t="shared" si="4"/>
        <v>1.017383497918877</v>
      </c>
    </row>
    <row r="316" spans="1:4" ht="31.5" customHeight="1">
      <c r="A316" s="221" t="s">
        <v>319</v>
      </c>
      <c r="B316" s="219">
        <v>24506</v>
      </c>
      <c r="C316" s="219">
        <v>24932</v>
      </c>
      <c r="D316" s="157">
        <f t="shared" si="4"/>
        <v>1.017383497918877</v>
      </c>
    </row>
    <row r="317" spans="1:4" ht="31.5" customHeight="1">
      <c r="A317" s="221" t="s">
        <v>320</v>
      </c>
      <c r="B317" s="219">
        <v>1406.6</v>
      </c>
      <c r="C317" s="219">
        <v>1743</v>
      </c>
      <c r="D317" s="157">
        <f t="shared" si="4"/>
        <v>1.2391582539456847</v>
      </c>
    </row>
    <row r="318" spans="1:4" ht="31.5" customHeight="1">
      <c r="A318" s="221" t="s">
        <v>321</v>
      </c>
      <c r="B318" s="219">
        <v>1006.6</v>
      </c>
      <c r="C318" s="219">
        <v>1010</v>
      </c>
      <c r="D318" s="157">
        <f t="shared" si="4"/>
        <v>1.0033777071329226</v>
      </c>
    </row>
    <row r="319" spans="1:4" ht="31.5" customHeight="1">
      <c r="A319" s="221" t="s">
        <v>322</v>
      </c>
      <c r="B319" s="219">
        <v>400</v>
      </c>
      <c r="C319" s="219">
        <v>733</v>
      </c>
      <c r="D319" s="157">
        <f t="shared" si="4"/>
        <v>1.8325</v>
      </c>
    </row>
    <row r="320" spans="1:4" ht="31.5" customHeight="1">
      <c r="A320" s="221" t="s">
        <v>323</v>
      </c>
      <c r="B320" s="219">
        <v>47</v>
      </c>
      <c r="C320" s="219">
        <v>265</v>
      </c>
      <c r="D320" s="157">
        <f t="shared" si="4"/>
        <v>5.638297872340425</v>
      </c>
    </row>
    <row r="321" spans="1:4" ht="31.5" customHeight="1">
      <c r="A321" s="221" t="s">
        <v>324</v>
      </c>
      <c r="B321" s="219">
        <v>0</v>
      </c>
      <c r="C321" s="219">
        <v>220</v>
      </c>
      <c r="D321" s="157" t="e">
        <f t="shared" si="4"/>
        <v>#DIV/0!</v>
      </c>
    </row>
    <row r="322" spans="1:4" ht="31.5" customHeight="1">
      <c r="A322" s="221" t="s">
        <v>325</v>
      </c>
      <c r="B322" s="219">
        <v>47</v>
      </c>
      <c r="C322" s="219">
        <v>45</v>
      </c>
      <c r="D322" s="157">
        <f t="shared" si="4"/>
        <v>0.9574468085106383</v>
      </c>
    </row>
    <row r="323" spans="1:4" ht="31.5" customHeight="1">
      <c r="A323" s="221" t="s">
        <v>326</v>
      </c>
      <c r="B323" s="219">
        <v>0</v>
      </c>
      <c r="C323" s="219">
        <v>129.71</v>
      </c>
      <c r="D323" s="157" t="e">
        <f t="shared" si="4"/>
        <v>#DIV/0!</v>
      </c>
    </row>
    <row r="324" spans="1:4" ht="31.5" customHeight="1">
      <c r="A324" s="221" t="s">
        <v>110</v>
      </c>
      <c r="B324" s="219">
        <v>0</v>
      </c>
      <c r="C324" s="219">
        <v>129.71</v>
      </c>
      <c r="D324" s="157" t="e">
        <f t="shared" si="4"/>
        <v>#DIV/0!</v>
      </c>
    </row>
    <row r="325" spans="1:4" ht="31.5" customHeight="1">
      <c r="A325" s="221" t="s">
        <v>327</v>
      </c>
      <c r="B325" s="219">
        <v>5545.269473</v>
      </c>
      <c r="C325" s="219">
        <v>1170</v>
      </c>
      <c r="D325" s="157">
        <f t="shared" si="4"/>
        <v>0.21099064810046608</v>
      </c>
    </row>
    <row r="326" spans="1:4" ht="31.5" customHeight="1">
      <c r="A326" s="221" t="s">
        <v>328</v>
      </c>
      <c r="B326" s="219">
        <v>5545.269473</v>
      </c>
      <c r="C326" s="219">
        <v>1170</v>
      </c>
      <c r="D326" s="157">
        <f aca="true" t="shared" si="5" ref="D326:D389">C326/B326</f>
        <v>0.21099064810046608</v>
      </c>
    </row>
    <row r="327" spans="1:4" ht="31.5" customHeight="1">
      <c r="A327" s="221" t="s">
        <v>53</v>
      </c>
      <c r="B327" s="219">
        <v>25758.3016</v>
      </c>
      <c r="C327" s="219">
        <v>21813.77</v>
      </c>
      <c r="D327" s="157">
        <f t="shared" si="5"/>
        <v>0.8468636767573217</v>
      </c>
    </row>
    <row r="328" spans="1:4" ht="31.5" customHeight="1">
      <c r="A328" s="221" t="s">
        <v>329</v>
      </c>
      <c r="B328" s="219">
        <v>1073.073</v>
      </c>
      <c r="C328" s="219">
        <v>2582.31</v>
      </c>
      <c r="D328" s="157">
        <f t="shared" si="5"/>
        <v>2.4064625612609762</v>
      </c>
    </row>
    <row r="329" spans="1:4" ht="31.5" customHeight="1">
      <c r="A329" s="221" t="s">
        <v>92</v>
      </c>
      <c r="B329" s="219">
        <v>997.27</v>
      </c>
      <c r="C329" s="219">
        <v>1757.11</v>
      </c>
      <c r="D329" s="157">
        <f t="shared" si="5"/>
        <v>1.7619200417138787</v>
      </c>
    </row>
    <row r="330" spans="1:4" ht="31.5" customHeight="1">
      <c r="A330" s="221" t="s">
        <v>93</v>
      </c>
      <c r="B330" s="219">
        <v>62.803</v>
      </c>
      <c r="C330" s="219">
        <v>755.2</v>
      </c>
      <c r="D330" s="157">
        <f t="shared" si="5"/>
        <v>12.024903268952121</v>
      </c>
    </row>
    <row r="331" spans="1:4" ht="31.5" customHeight="1">
      <c r="A331" s="221" t="s">
        <v>330</v>
      </c>
      <c r="B331" s="219">
        <v>13</v>
      </c>
      <c r="C331" s="219">
        <v>70</v>
      </c>
      <c r="D331" s="157">
        <f t="shared" si="5"/>
        <v>5.384615384615385</v>
      </c>
    </row>
    <row r="332" spans="1:4" ht="31.5" customHeight="1">
      <c r="A332" s="221" t="s">
        <v>331</v>
      </c>
      <c r="B332" s="219">
        <v>17607.709113</v>
      </c>
      <c r="C332" s="219">
        <v>8353.76</v>
      </c>
      <c r="D332" s="157">
        <f t="shared" si="5"/>
        <v>0.47443764242063213</v>
      </c>
    </row>
    <row r="333" spans="1:4" ht="31.5" customHeight="1">
      <c r="A333" s="221" t="s">
        <v>332</v>
      </c>
      <c r="B333" s="219">
        <v>17373.009113</v>
      </c>
      <c r="C333" s="219">
        <v>6353.76</v>
      </c>
      <c r="D333" s="157">
        <f t="shared" si="5"/>
        <v>0.36572593490701405</v>
      </c>
    </row>
    <row r="334" spans="1:4" ht="31.5" customHeight="1">
      <c r="A334" s="221" t="s">
        <v>333</v>
      </c>
      <c r="B334" s="219">
        <v>234.7</v>
      </c>
      <c r="C334" s="219">
        <v>0</v>
      </c>
      <c r="D334" s="157">
        <f t="shared" si="5"/>
        <v>0</v>
      </c>
    </row>
    <row r="335" spans="1:4" ht="31.5" customHeight="1">
      <c r="A335" s="221" t="s">
        <v>334</v>
      </c>
      <c r="B335" s="219">
        <v>0</v>
      </c>
      <c r="C335" s="219">
        <v>2000</v>
      </c>
      <c r="D335" s="157" t="e">
        <f t="shared" si="5"/>
        <v>#DIV/0!</v>
      </c>
    </row>
    <row r="336" spans="1:4" ht="31.5" customHeight="1">
      <c r="A336" s="221" t="s">
        <v>335</v>
      </c>
      <c r="B336" s="219">
        <v>460</v>
      </c>
      <c r="C336" s="219">
        <v>310</v>
      </c>
      <c r="D336" s="157">
        <f t="shared" si="5"/>
        <v>0.6739130434782609</v>
      </c>
    </row>
    <row r="337" spans="1:4" ht="31.5" customHeight="1">
      <c r="A337" s="221" t="s">
        <v>336</v>
      </c>
      <c r="B337" s="219">
        <v>10</v>
      </c>
      <c r="C337" s="219">
        <v>10</v>
      </c>
      <c r="D337" s="157">
        <f t="shared" si="5"/>
        <v>1</v>
      </c>
    </row>
    <row r="338" spans="1:4" ht="31.5" customHeight="1">
      <c r="A338" s="221" t="s">
        <v>337</v>
      </c>
      <c r="B338" s="219">
        <v>450</v>
      </c>
      <c r="C338" s="219">
        <v>300</v>
      </c>
      <c r="D338" s="157">
        <f t="shared" si="5"/>
        <v>0.6666666666666666</v>
      </c>
    </row>
    <row r="339" spans="1:4" ht="31.5" customHeight="1">
      <c r="A339" s="221" t="s">
        <v>338</v>
      </c>
      <c r="B339" s="219">
        <v>1322.1854</v>
      </c>
      <c r="C339" s="219">
        <v>3867.7</v>
      </c>
      <c r="D339" s="157">
        <f t="shared" si="5"/>
        <v>2.925232724548312</v>
      </c>
    </row>
    <row r="340" spans="1:4" ht="31.5" customHeight="1">
      <c r="A340" s="221" t="s">
        <v>339</v>
      </c>
      <c r="B340" s="219">
        <v>1188.5054</v>
      </c>
      <c r="C340" s="219">
        <v>3719.83</v>
      </c>
      <c r="D340" s="157">
        <f t="shared" si="5"/>
        <v>3.1298385350205393</v>
      </c>
    </row>
    <row r="341" spans="1:4" ht="31.5" customHeight="1">
      <c r="A341" s="221" t="s">
        <v>340</v>
      </c>
      <c r="B341" s="219">
        <v>133.68</v>
      </c>
      <c r="C341" s="219">
        <v>147.87</v>
      </c>
      <c r="D341" s="157">
        <f t="shared" si="5"/>
        <v>1.106149012567325</v>
      </c>
    </row>
    <row r="342" spans="1:4" ht="31.5" customHeight="1">
      <c r="A342" s="221" t="s">
        <v>341</v>
      </c>
      <c r="B342" s="219">
        <v>5295.334087</v>
      </c>
      <c r="C342" s="219">
        <v>6700</v>
      </c>
      <c r="D342" s="157">
        <f t="shared" si="5"/>
        <v>1.2652648331383742</v>
      </c>
    </row>
    <row r="343" spans="1:4" ht="31.5" customHeight="1">
      <c r="A343" s="221" t="s">
        <v>342</v>
      </c>
      <c r="B343" s="219">
        <v>5295.334087</v>
      </c>
      <c r="C343" s="219">
        <v>6700</v>
      </c>
      <c r="D343" s="157">
        <f t="shared" si="5"/>
        <v>1.2652648331383742</v>
      </c>
    </row>
    <row r="344" spans="1:4" ht="31.5" customHeight="1">
      <c r="A344" s="221" t="s">
        <v>54</v>
      </c>
      <c r="B344" s="219">
        <v>347152.801368</v>
      </c>
      <c r="C344" s="219">
        <v>408860.75</v>
      </c>
      <c r="D344" s="157">
        <f t="shared" si="5"/>
        <v>1.1777544308697263</v>
      </c>
    </row>
    <row r="345" spans="1:4" ht="31.5" customHeight="1">
      <c r="A345" s="221" t="s">
        <v>343</v>
      </c>
      <c r="B345" s="219">
        <v>8893.617329</v>
      </c>
      <c r="C345" s="219">
        <v>230187.88</v>
      </c>
      <c r="D345" s="157">
        <f t="shared" si="5"/>
        <v>25.88236838675432</v>
      </c>
    </row>
    <row r="346" spans="1:4" ht="31.5" customHeight="1">
      <c r="A346" s="221" t="s">
        <v>344</v>
      </c>
      <c r="B346" s="219">
        <v>6540.7833</v>
      </c>
      <c r="C346" s="219">
        <v>13522.94</v>
      </c>
      <c r="D346" s="157">
        <f t="shared" si="5"/>
        <v>2.067480205314247</v>
      </c>
    </row>
    <row r="347" spans="1:4" ht="31.5" customHeight="1">
      <c r="A347" s="221" t="s">
        <v>345</v>
      </c>
      <c r="B347" s="219">
        <v>1340.20901</v>
      </c>
      <c r="C347" s="219">
        <v>241.89</v>
      </c>
      <c r="D347" s="157">
        <f t="shared" si="5"/>
        <v>0.18048677347722053</v>
      </c>
    </row>
    <row r="348" spans="1:4" ht="31.5" customHeight="1">
      <c r="A348" s="221" t="s">
        <v>346</v>
      </c>
      <c r="B348" s="219">
        <v>1012.625019</v>
      </c>
      <c r="C348" s="219">
        <v>30772.92</v>
      </c>
      <c r="D348" s="157">
        <f t="shared" si="5"/>
        <v>30.389255077253825</v>
      </c>
    </row>
    <row r="349" spans="1:4" ht="31.5" customHeight="1">
      <c r="A349" s="221" t="s">
        <v>347</v>
      </c>
      <c r="B349" s="219">
        <v>0</v>
      </c>
      <c r="C349" s="219">
        <v>185650.13</v>
      </c>
      <c r="D349" s="157" t="e">
        <f t="shared" si="5"/>
        <v>#DIV/0!</v>
      </c>
    </row>
    <row r="350" spans="1:4" ht="31.5" customHeight="1">
      <c r="A350" s="221" t="s">
        <v>348</v>
      </c>
      <c r="B350" s="219">
        <v>3810.762762</v>
      </c>
      <c r="C350" s="219">
        <v>4212.88</v>
      </c>
      <c r="D350" s="157">
        <f t="shared" si="5"/>
        <v>1.1055214567565883</v>
      </c>
    </row>
    <row r="351" spans="1:4" ht="31.5" customHeight="1">
      <c r="A351" s="221" t="s">
        <v>349</v>
      </c>
      <c r="B351" s="219">
        <v>3810.762762</v>
      </c>
      <c r="C351" s="219">
        <v>4212.88</v>
      </c>
      <c r="D351" s="157">
        <f t="shared" si="5"/>
        <v>1.1055214567565883</v>
      </c>
    </row>
    <row r="352" spans="1:4" ht="31.5" customHeight="1">
      <c r="A352" s="221" t="s">
        <v>350</v>
      </c>
      <c r="B352" s="219">
        <v>300255.149771</v>
      </c>
      <c r="C352" s="219">
        <v>136093.08</v>
      </c>
      <c r="D352" s="157">
        <f t="shared" si="5"/>
        <v>0.45325810432825575</v>
      </c>
    </row>
    <row r="353" spans="1:4" ht="31.5" customHeight="1">
      <c r="A353" s="221" t="s">
        <v>351</v>
      </c>
      <c r="B353" s="219">
        <v>300255.149771</v>
      </c>
      <c r="C353" s="219">
        <v>136093.08</v>
      </c>
      <c r="D353" s="157">
        <f t="shared" si="5"/>
        <v>0.45325810432825575</v>
      </c>
    </row>
    <row r="354" spans="1:4" ht="31.5" customHeight="1">
      <c r="A354" s="221" t="s">
        <v>352</v>
      </c>
      <c r="B354" s="219">
        <v>31682.395706</v>
      </c>
      <c r="C354" s="219">
        <v>35646.95</v>
      </c>
      <c r="D354" s="157">
        <f t="shared" si="5"/>
        <v>1.125134296370435</v>
      </c>
    </row>
    <row r="355" spans="1:4" ht="31.5" customHeight="1">
      <c r="A355" s="221" t="s">
        <v>353</v>
      </c>
      <c r="B355" s="219">
        <v>31682.395706</v>
      </c>
      <c r="C355" s="219">
        <v>35646.95</v>
      </c>
      <c r="D355" s="157">
        <f t="shared" si="5"/>
        <v>1.125134296370435</v>
      </c>
    </row>
    <row r="356" spans="1:4" ht="31.5" customHeight="1">
      <c r="A356" s="221" t="s">
        <v>354</v>
      </c>
      <c r="B356" s="219">
        <v>900.8658</v>
      </c>
      <c r="C356" s="219">
        <v>1442.84</v>
      </c>
      <c r="D356" s="157">
        <f t="shared" si="5"/>
        <v>1.6016148021159198</v>
      </c>
    </row>
    <row r="357" spans="1:4" ht="31.5" customHeight="1">
      <c r="A357" s="221" t="s">
        <v>355</v>
      </c>
      <c r="B357" s="219">
        <v>900.8658</v>
      </c>
      <c r="C357" s="219">
        <v>1442.84</v>
      </c>
      <c r="D357" s="157">
        <f t="shared" si="5"/>
        <v>1.6016148021159198</v>
      </c>
    </row>
    <row r="358" spans="1:4" ht="31.5" customHeight="1">
      <c r="A358" s="221" t="s">
        <v>356</v>
      </c>
      <c r="B358" s="219">
        <v>1610.01</v>
      </c>
      <c r="C358" s="219">
        <v>1277.12</v>
      </c>
      <c r="D358" s="157">
        <f t="shared" si="5"/>
        <v>0.7932373090850366</v>
      </c>
    </row>
    <row r="359" spans="1:4" ht="31.5" customHeight="1">
      <c r="A359" s="221" t="s">
        <v>357</v>
      </c>
      <c r="B359" s="219">
        <v>1610.01</v>
      </c>
      <c r="C359" s="219">
        <v>1277.12</v>
      </c>
      <c r="D359" s="157">
        <f t="shared" si="5"/>
        <v>0.7932373090850366</v>
      </c>
    </row>
    <row r="360" spans="1:4" ht="31.5" customHeight="1">
      <c r="A360" s="221" t="s">
        <v>55</v>
      </c>
      <c r="B360" s="219">
        <v>62807.872044</v>
      </c>
      <c r="C360" s="219">
        <v>75970.39</v>
      </c>
      <c r="D360" s="157">
        <f t="shared" si="5"/>
        <v>1.2095679654101161</v>
      </c>
    </row>
    <row r="361" spans="1:4" ht="31.5" customHeight="1">
      <c r="A361" s="221" t="s">
        <v>358</v>
      </c>
      <c r="B361" s="219">
        <v>18482.166414</v>
      </c>
      <c r="C361" s="219">
        <v>24796.79</v>
      </c>
      <c r="D361" s="157">
        <f t="shared" si="5"/>
        <v>1.3416603575875583</v>
      </c>
    </row>
    <row r="362" spans="1:4" ht="31.5" customHeight="1">
      <c r="A362" s="221" t="s">
        <v>344</v>
      </c>
      <c r="B362" s="219">
        <v>1761.236245</v>
      </c>
      <c r="C362" s="219">
        <v>3019.16</v>
      </c>
      <c r="D362" s="157">
        <f t="shared" si="5"/>
        <v>1.7142277241745043</v>
      </c>
    </row>
    <row r="363" spans="1:4" ht="31.5" customHeight="1">
      <c r="A363" s="221" t="s">
        <v>345</v>
      </c>
      <c r="B363" s="219">
        <v>293.565</v>
      </c>
      <c r="C363" s="219">
        <v>83.14</v>
      </c>
      <c r="D363" s="157">
        <f t="shared" si="5"/>
        <v>0.28320814811029926</v>
      </c>
    </row>
    <row r="364" spans="1:4" ht="31.5" customHeight="1">
      <c r="A364" s="221" t="s">
        <v>359</v>
      </c>
      <c r="B364" s="219">
        <v>3428.01</v>
      </c>
      <c r="C364" s="219">
        <v>3394.24</v>
      </c>
      <c r="D364" s="157">
        <f t="shared" si="5"/>
        <v>0.9901488035332451</v>
      </c>
    </row>
    <row r="365" spans="1:4" ht="31.5" customHeight="1">
      <c r="A365" s="221" t="s">
        <v>360</v>
      </c>
      <c r="B365" s="219">
        <v>605.974</v>
      </c>
      <c r="C365" s="219">
        <v>444.44</v>
      </c>
      <c r="D365" s="157">
        <f t="shared" si="5"/>
        <v>0.7334308072623578</v>
      </c>
    </row>
    <row r="366" spans="1:4" ht="31.5" customHeight="1">
      <c r="A366" s="221" t="s">
        <v>361</v>
      </c>
      <c r="B366" s="219">
        <v>597.9492</v>
      </c>
      <c r="C366" s="219">
        <v>536.31</v>
      </c>
      <c r="D366" s="157">
        <f t="shared" si="5"/>
        <v>0.8969156577180802</v>
      </c>
    </row>
    <row r="367" spans="1:4" ht="31.5" customHeight="1">
      <c r="A367" s="221" t="s">
        <v>362</v>
      </c>
      <c r="B367" s="219">
        <v>971.6224</v>
      </c>
      <c r="C367" s="219">
        <v>667.99</v>
      </c>
      <c r="D367" s="157">
        <f t="shared" si="5"/>
        <v>0.687499588317437</v>
      </c>
    </row>
    <row r="368" spans="1:4" ht="31.5" customHeight="1">
      <c r="A368" s="221" t="s">
        <v>363</v>
      </c>
      <c r="B368" s="219">
        <v>1.8</v>
      </c>
      <c r="C368" s="219">
        <v>0</v>
      </c>
      <c r="D368" s="157">
        <f t="shared" si="5"/>
        <v>0</v>
      </c>
    </row>
    <row r="369" spans="1:4" ht="31.5" customHeight="1">
      <c r="A369" s="221" t="s">
        <v>364</v>
      </c>
      <c r="B369" s="219">
        <v>35.21485</v>
      </c>
      <c r="C369" s="219">
        <v>2724</v>
      </c>
      <c r="D369" s="157">
        <f t="shared" si="5"/>
        <v>77.3537300315066</v>
      </c>
    </row>
    <row r="370" spans="1:4" ht="31.5" customHeight="1">
      <c r="A370" s="221" t="s">
        <v>365</v>
      </c>
      <c r="B370" s="219">
        <v>100.34</v>
      </c>
      <c r="C370" s="219">
        <v>16.96</v>
      </c>
      <c r="D370" s="157">
        <f t="shared" si="5"/>
        <v>0.16902531393262907</v>
      </c>
    </row>
    <row r="371" spans="1:4" ht="31.5" customHeight="1">
      <c r="A371" s="221" t="s">
        <v>366</v>
      </c>
      <c r="B371" s="219">
        <v>509.6</v>
      </c>
      <c r="C371" s="219">
        <v>0</v>
      </c>
      <c r="D371" s="157">
        <f t="shared" si="5"/>
        <v>0</v>
      </c>
    </row>
    <row r="372" spans="1:4" ht="31.5" customHeight="1">
      <c r="A372" s="221" t="s">
        <v>367</v>
      </c>
      <c r="B372" s="219">
        <v>976.053009</v>
      </c>
      <c r="C372" s="219">
        <v>364.93</v>
      </c>
      <c r="D372" s="157">
        <f t="shared" si="5"/>
        <v>0.3738833819834062</v>
      </c>
    </row>
    <row r="373" spans="1:4" ht="31.5" customHeight="1">
      <c r="A373" s="221" t="s">
        <v>368</v>
      </c>
      <c r="B373" s="219">
        <v>-320</v>
      </c>
      <c r="C373" s="219">
        <v>120</v>
      </c>
      <c r="D373" s="157">
        <f t="shared" si="5"/>
        <v>-0.375</v>
      </c>
    </row>
    <row r="374" spans="1:4" ht="31.5" customHeight="1">
      <c r="A374" s="221" t="s">
        <v>369</v>
      </c>
      <c r="B374" s="219">
        <v>275.275</v>
      </c>
      <c r="C374" s="219">
        <v>0</v>
      </c>
      <c r="D374" s="157">
        <f t="shared" si="5"/>
        <v>0</v>
      </c>
    </row>
    <row r="375" spans="1:4" ht="31.5" customHeight="1">
      <c r="A375" s="221" t="s">
        <v>370</v>
      </c>
      <c r="B375" s="219">
        <v>2609.26341</v>
      </c>
      <c r="C375" s="219">
        <v>2856.4</v>
      </c>
      <c r="D375" s="157">
        <f t="shared" si="5"/>
        <v>1.094715078996183</v>
      </c>
    </row>
    <row r="376" spans="1:4" ht="31.5" customHeight="1">
      <c r="A376" s="221" t="s">
        <v>371</v>
      </c>
      <c r="B376" s="219">
        <v>5852.3548</v>
      </c>
      <c r="C376" s="219">
        <v>10099.98</v>
      </c>
      <c r="D376" s="157">
        <f t="shared" si="5"/>
        <v>1.7257976225228175</v>
      </c>
    </row>
    <row r="377" spans="1:4" ht="31.5" customHeight="1">
      <c r="A377" s="221" t="s">
        <v>372</v>
      </c>
      <c r="B377" s="219">
        <v>-30.0193</v>
      </c>
      <c r="C377" s="219">
        <v>0</v>
      </c>
      <c r="D377" s="157">
        <f t="shared" si="5"/>
        <v>0</v>
      </c>
    </row>
    <row r="378" spans="1:4" ht="31.5" customHeight="1">
      <c r="A378" s="221" t="s">
        <v>373</v>
      </c>
      <c r="B378" s="219">
        <v>813.9278</v>
      </c>
      <c r="C378" s="219">
        <v>469.24</v>
      </c>
      <c r="D378" s="157">
        <f t="shared" si="5"/>
        <v>0.576513051894775</v>
      </c>
    </row>
    <row r="379" spans="1:4" ht="31.5" customHeight="1">
      <c r="A379" s="221" t="s">
        <v>374</v>
      </c>
      <c r="B379" s="219">
        <v>9051.4189</v>
      </c>
      <c r="C379" s="219">
        <v>3639.98</v>
      </c>
      <c r="D379" s="157">
        <f t="shared" si="5"/>
        <v>0.40214468474108517</v>
      </c>
    </row>
    <row r="380" spans="1:4" ht="31.5" customHeight="1">
      <c r="A380" s="221" t="s">
        <v>375</v>
      </c>
      <c r="B380" s="219">
        <v>135.37</v>
      </c>
      <c r="C380" s="219">
        <v>124.3</v>
      </c>
      <c r="D380" s="157">
        <f t="shared" si="5"/>
        <v>0.9182241264681982</v>
      </c>
    </row>
    <row r="381" spans="1:4" ht="31.5" customHeight="1">
      <c r="A381" s="221" t="s">
        <v>376</v>
      </c>
      <c r="B381" s="219">
        <v>3249.2</v>
      </c>
      <c r="C381" s="219">
        <v>1492.8</v>
      </c>
      <c r="D381" s="157">
        <f t="shared" si="5"/>
        <v>0.4594361689031146</v>
      </c>
    </row>
    <row r="382" spans="1:4" ht="31.5" customHeight="1">
      <c r="A382" s="221" t="s">
        <v>377</v>
      </c>
      <c r="B382" s="219">
        <v>0</v>
      </c>
      <c r="C382" s="219">
        <v>20</v>
      </c>
      <c r="D382" s="157" t="e">
        <f t="shared" si="5"/>
        <v>#DIV/0!</v>
      </c>
    </row>
    <row r="383" spans="1:4" ht="31.5" customHeight="1">
      <c r="A383" s="221" t="s">
        <v>378</v>
      </c>
      <c r="B383" s="219">
        <v>7</v>
      </c>
      <c r="C383" s="219">
        <v>0</v>
      </c>
      <c r="D383" s="157">
        <f t="shared" si="5"/>
        <v>0</v>
      </c>
    </row>
    <row r="384" spans="1:4" ht="31.5" customHeight="1">
      <c r="A384" s="221" t="s">
        <v>379</v>
      </c>
      <c r="B384" s="219">
        <v>5577.2062</v>
      </c>
      <c r="C384" s="219">
        <v>2002.88</v>
      </c>
      <c r="D384" s="157">
        <f t="shared" si="5"/>
        <v>0.35911887209764637</v>
      </c>
    </row>
    <row r="385" spans="1:4" ht="31.5" customHeight="1">
      <c r="A385" s="221" t="s">
        <v>380</v>
      </c>
      <c r="B385" s="219">
        <v>83.3</v>
      </c>
      <c r="C385" s="219">
        <v>0</v>
      </c>
      <c r="D385" s="157">
        <f t="shared" si="5"/>
        <v>0</v>
      </c>
    </row>
    <row r="386" spans="1:4" ht="31.5" customHeight="1">
      <c r="A386" s="221" t="s">
        <v>381</v>
      </c>
      <c r="B386" s="219">
        <v>-0.6573</v>
      </c>
      <c r="C386" s="219">
        <v>0</v>
      </c>
      <c r="D386" s="157">
        <f t="shared" si="5"/>
        <v>0</v>
      </c>
    </row>
    <row r="387" spans="1:4" ht="31.5" customHeight="1">
      <c r="A387" s="221" t="s">
        <v>382</v>
      </c>
      <c r="B387" s="219">
        <v>29920.252915</v>
      </c>
      <c r="C387" s="219">
        <v>27389.11</v>
      </c>
      <c r="D387" s="157">
        <f t="shared" si="5"/>
        <v>0.9154036925359326</v>
      </c>
    </row>
    <row r="388" spans="1:4" ht="31.5" customHeight="1">
      <c r="A388" s="221" t="s">
        <v>344</v>
      </c>
      <c r="B388" s="219">
        <v>713.409209</v>
      </c>
      <c r="C388" s="219">
        <v>1304.02</v>
      </c>
      <c r="D388" s="157">
        <f t="shared" si="5"/>
        <v>1.827870994023011</v>
      </c>
    </row>
    <row r="389" spans="1:4" ht="31.5" customHeight="1">
      <c r="A389" s="221" t="s">
        <v>345</v>
      </c>
      <c r="B389" s="219">
        <v>43.69</v>
      </c>
      <c r="C389" s="219">
        <v>10.43</v>
      </c>
      <c r="D389" s="157">
        <f t="shared" si="5"/>
        <v>0.23872739757381553</v>
      </c>
    </row>
    <row r="390" spans="1:4" ht="31.5" customHeight="1">
      <c r="A390" s="221" t="s">
        <v>383</v>
      </c>
      <c r="B390" s="219">
        <v>4888.062783</v>
      </c>
      <c r="C390" s="219">
        <v>5527.53</v>
      </c>
      <c r="D390" s="157">
        <f aca="true" t="shared" si="6" ref="D390:D453">C390/B390</f>
        <v>1.1308222184101189</v>
      </c>
    </row>
    <row r="391" spans="1:4" ht="31.5" customHeight="1">
      <c r="A391" s="221" t="s">
        <v>384</v>
      </c>
      <c r="B391" s="219">
        <v>1306.583541</v>
      </c>
      <c r="C391" s="219">
        <v>322.2</v>
      </c>
      <c r="D391" s="157">
        <f t="shared" si="6"/>
        <v>0.2465973203316205</v>
      </c>
    </row>
    <row r="392" spans="1:4" ht="31.5" customHeight="1">
      <c r="A392" s="221" t="s">
        <v>385</v>
      </c>
      <c r="B392" s="219">
        <v>14616.241984</v>
      </c>
      <c r="C392" s="219">
        <v>11099</v>
      </c>
      <c r="D392" s="157">
        <f t="shared" si="6"/>
        <v>0.7593607174915256</v>
      </c>
    </row>
    <row r="393" spans="1:4" ht="31.5" customHeight="1">
      <c r="A393" s="221" t="s">
        <v>386</v>
      </c>
      <c r="B393" s="219">
        <v>0</v>
      </c>
      <c r="C393" s="219">
        <v>20</v>
      </c>
      <c r="D393" s="157" t="e">
        <f t="shared" si="6"/>
        <v>#DIV/0!</v>
      </c>
    </row>
    <row r="394" spans="1:4" ht="31.5" customHeight="1">
      <c r="A394" s="221" t="s">
        <v>387</v>
      </c>
      <c r="B394" s="219">
        <v>1892.085986</v>
      </c>
      <c r="C394" s="219">
        <v>1123.66</v>
      </c>
      <c r="D394" s="157">
        <f t="shared" si="6"/>
        <v>0.5938736443873223</v>
      </c>
    </row>
    <row r="395" spans="1:4" ht="31.5" customHeight="1">
      <c r="A395" s="221" t="s">
        <v>388</v>
      </c>
      <c r="B395" s="219">
        <v>1695.472848</v>
      </c>
      <c r="C395" s="219">
        <v>295.5</v>
      </c>
      <c r="D395" s="157">
        <f t="shared" si="6"/>
        <v>0.17428766278892363</v>
      </c>
    </row>
    <row r="396" spans="1:4" ht="31.5" customHeight="1">
      <c r="A396" s="221" t="s">
        <v>389</v>
      </c>
      <c r="B396" s="219">
        <v>463.972905</v>
      </c>
      <c r="C396" s="219">
        <v>2514.89</v>
      </c>
      <c r="D396" s="157">
        <f t="shared" si="6"/>
        <v>5.420338069094789</v>
      </c>
    </row>
    <row r="397" spans="1:4" ht="31.5" customHeight="1">
      <c r="A397" s="221" t="s">
        <v>390</v>
      </c>
      <c r="B397" s="219">
        <v>2716.861059</v>
      </c>
      <c r="C397" s="219">
        <v>2386.53</v>
      </c>
      <c r="D397" s="157">
        <f t="shared" si="6"/>
        <v>0.8784144452636878</v>
      </c>
    </row>
    <row r="398" spans="1:4" ht="31.5" customHeight="1">
      <c r="A398" s="221" t="s">
        <v>391</v>
      </c>
      <c r="B398" s="219">
        <v>253.7457</v>
      </c>
      <c r="C398" s="219">
        <v>9.23</v>
      </c>
      <c r="D398" s="157">
        <f t="shared" si="6"/>
        <v>0.03637500064040494</v>
      </c>
    </row>
    <row r="399" spans="1:4" ht="31.5" customHeight="1">
      <c r="A399" s="221" t="s">
        <v>392</v>
      </c>
      <c r="B399" s="219">
        <v>0</v>
      </c>
      <c r="C399" s="219">
        <v>116.82</v>
      </c>
      <c r="D399" s="157" t="e">
        <f t="shared" si="6"/>
        <v>#DIV/0!</v>
      </c>
    </row>
    <row r="400" spans="1:4" ht="31.5" customHeight="1">
      <c r="A400" s="221" t="s">
        <v>393</v>
      </c>
      <c r="B400" s="219">
        <v>0</v>
      </c>
      <c r="C400" s="219">
        <v>310</v>
      </c>
      <c r="D400" s="157" t="e">
        <f t="shared" si="6"/>
        <v>#DIV/0!</v>
      </c>
    </row>
    <row r="401" spans="1:4" ht="31.5" customHeight="1">
      <c r="A401" s="221" t="s">
        <v>394</v>
      </c>
      <c r="B401" s="219">
        <v>0</v>
      </c>
      <c r="C401" s="219">
        <v>11.28</v>
      </c>
      <c r="D401" s="157" t="e">
        <f t="shared" si="6"/>
        <v>#DIV/0!</v>
      </c>
    </row>
    <row r="402" spans="1:4" ht="31.5" customHeight="1">
      <c r="A402" s="221" t="s">
        <v>395</v>
      </c>
      <c r="B402" s="219">
        <v>1330.1269</v>
      </c>
      <c r="C402" s="219">
        <v>2338.02</v>
      </c>
      <c r="D402" s="157">
        <f t="shared" si="6"/>
        <v>1.75774206205438</v>
      </c>
    </row>
    <row r="403" spans="1:4" ht="31.5" customHeight="1">
      <c r="A403" s="221" t="s">
        <v>396</v>
      </c>
      <c r="B403" s="219">
        <v>223</v>
      </c>
      <c r="C403" s="219">
        <v>192</v>
      </c>
      <c r="D403" s="157">
        <f t="shared" si="6"/>
        <v>0.8609865470852018</v>
      </c>
    </row>
    <row r="404" spans="1:4" ht="31.5" customHeight="1">
      <c r="A404" s="221" t="s">
        <v>397</v>
      </c>
      <c r="B404" s="219">
        <v>223</v>
      </c>
      <c r="C404" s="219">
        <v>192</v>
      </c>
      <c r="D404" s="157">
        <f t="shared" si="6"/>
        <v>0.8609865470852018</v>
      </c>
    </row>
    <row r="405" spans="1:4" ht="31.5" customHeight="1">
      <c r="A405" s="221" t="s">
        <v>398</v>
      </c>
      <c r="B405" s="219">
        <v>750</v>
      </c>
      <c r="C405" s="219">
        <v>9273</v>
      </c>
      <c r="D405" s="157">
        <f t="shared" si="6"/>
        <v>12.364</v>
      </c>
    </row>
    <row r="406" spans="1:4" ht="31.5" customHeight="1">
      <c r="A406" s="221" t="s">
        <v>399</v>
      </c>
      <c r="B406" s="219">
        <v>750</v>
      </c>
      <c r="C406" s="219">
        <v>9273</v>
      </c>
      <c r="D406" s="157">
        <f t="shared" si="6"/>
        <v>12.364</v>
      </c>
    </row>
    <row r="407" spans="1:4" ht="31.5" customHeight="1">
      <c r="A407" s="221" t="s">
        <v>400</v>
      </c>
      <c r="B407" s="219">
        <v>998</v>
      </c>
      <c r="C407" s="219">
        <v>3924.04</v>
      </c>
      <c r="D407" s="157">
        <f t="shared" si="6"/>
        <v>3.9319038076152304</v>
      </c>
    </row>
    <row r="408" spans="1:4" ht="31.5" customHeight="1">
      <c r="A408" s="221" t="s">
        <v>401</v>
      </c>
      <c r="B408" s="219">
        <v>60</v>
      </c>
      <c r="C408" s="219">
        <v>884.04</v>
      </c>
      <c r="D408" s="157">
        <f t="shared" si="6"/>
        <v>14.734</v>
      </c>
    </row>
    <row r="409" spans="1:4" ht="31.5" customHeight="1">
      <c r="A409" s="221" t="s">
        <v>402</v>
      </c>
      <c r="B409" s="219">
        <v>983</v>
      </c>
      <c r="C409" s="219">
        <v>3015</v>
      </c>
      <c r="D409" s="157">
        <f t="shared" si="6"/>
        <v>3.067141403865717</v>
      </c>
    </row>
    <row r="410" spans="1:4" ht="31.5" customHeight="1">
      <c r="A410" s="221" t="s">
        <v>403</v>
      </c>
      <c r="B410" s="219">
        <v>-45</v>
      </c>
      <c r="C410" s="219">
        <v>25</v>
      </c>
      <c r="D410" s="157">
        <f t="shared" si="6"/>
        <v>-0.5555555555555556</v>
      </c>
    </row>
    <row r="411" spans="1:4" ht="31.5" customHeight="1">
      <c r="A411" s="221" t="s">
        <v>404</v>
      </c>
      <c r="B411" s="219">
        <v>1804.058</v>
      </c>
      <c r="C411" s="219">
        <v>5160</v>
      </c>
      <c r="D411" s="157">
        <f t="shared" si="6"/>
        <v>2.8602184630427625</v>
      </c>
    </row>
    <row r="412" spans="1:4" ht="31.5" customHeight="1">
      <c r="A412" s="221" t="s">
        <v>405</v>
      </c>
      <c r="B412" s="219">
        <v>1821.796</v>
      </c>
      <c r="C412" s="219">
        <v>5160</v>
      </c>
      <c r="D412" s="157">
        <f t="shared" si="6"/>
        <v>2.832369815281184</v>
      </c>
    </row>
    <row r="413" spans="1:4" ht="31.5" customHeight="1">
      <c r="A413" s="221" t="s">
        <v>406</v>
      </c>
      <c r="B413" s="219">
        <v>-17.738</v>
      </c>
      <c r="C413" s="219">
        <v>0</v>
      </c>
      <c r="D413" s="157">
        <f t="shared" si="6"/>
        <v>0</v>
      </c>
    </row>
    <row r="414" spans="1:4" ht="31.5" customHeight="1">
      <c r="A414" s="221" t="s">
        <v>407</v>
      </c>
      <c r="B414" s="219">
        <v>1578.975815</v>
      </c>
      <c r="C414" s="219">
        <v>1595.47</v>
      </c>
      <c r="D414" s="157">
        <f t="shared" si="6"/>
        <v>1.0104461289674662</v>
      </c>
    </row>
    <row r="415" spans="1:4" ht="31.5" customHeight="1">
      <c r="A415" s="221" t="s">
        <v>408</v>
      </c>
      <c r="B415" s="219">
        <v>0</v>
      </c>
      <c r="C415" s="219">
        <v>1472.47</v>
      </c>
      <c r="D415" s="157" t="e">
        <f t="shared" si="6"/>
        <v>#DIV/0!</v>
      </c>
    </row>
    <row r="416" spans="1:4" ht="31.5" customHeight="1">
      <c r="A416" s="221" t="s">
        <v>409</v>
      </c>
      <c r="B416" s="219">
        <v>1574.975815</v>
      </c>
      <c r="C416" s="219">
        <v>123</v>
      </c>
      <c r="D416" s="157">
        <f t="shared" si="6"/>
        <v>0.0780964373094199</v>
      </c>
    </row>
    <row r="417" spans="1:4" ht="31.5" customHeight="1">
      <c r="A417" s="221" t="s">
        <v>410</v>
      </c>
      <c r="B417" s="219">
        <v>4</v>
      </c>
      <c r="C417" s="219">
        <v>0</v>
      </c>
      <c r="D417" s="157">
        <f t="shared" si="6"/>
        <v>0</v>
      </c>
    </row>
    <row r="418" spans="1:4" ht="31.5" customHeight="1">
      <c r="A418" s="221" t="s">
        <v>56</v>
      </c>
      <c r="B418" s="219">
        <v>6627.8112</v>
      </c>
      <c r="C418" s="219">
        <v>4224.73</v>
      </c>
      <c r="D418" s="157">
        <f t="shared" si="6"/>
        <v>0.6374246146299399</v>
      </c>
    </row>
    <row r="419" spans="1:4" ht="31.5" customHeight="1">
      <c r="A419" s="221" t="s">
        <v>411</v>
      </c>
      <c r="B419" s="219">
        <v>6595.7096</v>
      </c>
      <c r="C419" s="219">
        <v>4224.73</v>
      </c>
      <c r="D419" s="157">
        <f t="shared" si="6"/>
        <v>0.6405269874222479</v>
      </c>
    </row>
    <row r="420" spans="1:4" ht="31.5" customHeight="1">
      <c r="A420" s="221" t="s">
        <v>344</v>
      </c>
      <c r="B420" s="219">
        <v>891.011239</v>
      </c>
      <c r="C420" s="219">
        <v>1152.78</v>
      </c>
      <c r="D420" s="157">
        <f t="shared" si="6"/>
        <v>1.2937883940653636</v>
      </c>
    </row>
    <row r="421" spans="1:4" ht="31.5" customHeight="1">
      <c r="A421" s="221" t="s">
        <v>345</v>
      </c>
      <c r="B421" s="219">
        <v>455.21638</v>
      </c>
      <c r="C421" s="219">
        <v>29.96</v>
      </c>
      <c r="D421" s="157">
        <f t="shared" si="6"/>
        <v>0.0658148549048257</v>
      </c>
    </row>
    <row r="422" spans="1:4" ht="31.5" customHeight="1">
      <c r="A422" s="221" t="s">
        <v>412</v>
      </c>
      <c r="B422" s="219">
        <v>3085.9781</v>
      </c>
      <c r="C422" s="219">
        <v>1472.92</v>
      </c>
      <c r="D422" s="157">
        <f t="shared" si="6"/>
        <v>0.4772943787255004</v>
      </c>
    </row>
    <row r="423" spans="1:4" ht="31.5" customHeight="1">
      <c r="A423" s="221" t="s">
        <v>413</v>
      </c>
      <c r="B423" s="219">
        <v>105.65475</v>
      </c>
      <c r="C423" s="219">
        <v>0</v>
      </c>
      <c r="D423" s="157">
        <f t="shared" si="6"/>
        <v>0</v>
      </c>
    </row>
    <row r="424" spans="1:4" ht="31.5" customHeight="1">
      <c r="A424" s="221" t="s">
        <v>414</v>
      </c>
      <c r="B424" s="219">
        <v>2057.849131</v>
      </c>
      <c r="C424" s="219">
        <v>1569.07</v>
      </c>
      <c r="D424" s="157">
        <f t="shared" si="6"/>
        <v>0.7624805805066571</v>
      </c>
    </row>
    <row r="425" spans="1:4" ht="31.5" customHeight="1">
      <c r="A425" s="221" t="s">
        <v>415</v>
      </c>
      <c r="B425" s="219">
        <v>32.1016</v>
      </c>
      <c r="C425" s="219">
        <v>0</v>
      </c>
      <c r="D425" s="157">
        <f t="shared" si="6"/>
        <v>0</v>
      </c>
    </row>
    <row r="426" spans="1:4" ht="31.5" customHeight="1">
      <c r="A426" s="221" t="s">
        <v>416</v>
      </c>
      <c r="B426" s="219">
        <v>32.1016</v>
      </c>
      <c r="C426" s="219">
        <v>0</v>
      </c>
      <c r="D426" s="157">
        <f t="shared" si="6"/>
        <v>0</v>
      </c>
    </row>
    <row r="427" spans="1:4" ht="31.5" customHeight="1">
      <c r="A427" s="221" t="s">
        <v>57</v>
      </c>
      <c r="B427" s="219">
        <v>128078.242822</v>
      </c>
      <c r="C427" s="219">
        <v>107010.03</v>
      </c>
      <c r="D427" s="157">
        <f t="shared" si="6"/>
        <v>0.8355051384388519</v>
      </c>
    </row>
    <row r="428" spans="1:4" ht="31.5" customHeight="1">
      <c r="A428" s="221" t="s">
        <v>417</v>
      </c>
      <c r="B428" s="219">
        <v>41.8397</v>
      </c>
      <c r="C428" s="219">
        <v>350</v>
      </c>
      <c r="D428" s="157">
        <f t="shared" si="6"/>
        <v>8.365260745177427</v>
      </c>
    </row>
    <row r="429" spans="1:4" ht="31.5" customHeight="1">
      <c r="A429" s="221" t="s">
        <v>344</v>
      </c>
      <c r="B429" s="219">
        <v>0</v>
      </c>
      <c r="C429" s="219">
        <v>250</v>
      </c>
      <c r="D429" s="157" t="e">
        <f t="shared" si="6"/>
        <v>#DIV/0!</v>
      </c>
    </row>
    <row r="430" spans="1:4" ht="31.5" customHeight="1">
      <c r="A430" s="221" t="s">
        <v>345</v>
      </c>
      <c r="B430" s="219">
        <v>41.8397</v>
      </c>
      <c r="C430" s="219">
        <v>100</v>
      </c>
      <c r="D430" s="157">
        <f t="shared" si="6"/>
        <v>2.390074498622122</v>
      </c>
    </row>
    <row r="431" spans="1:4" ht="31.5" customHeight="1">
      <c r="A431" s="221" t="s">
        <v>418</v>
      </c>
      <c r="B431" s="219">
        <v>653</v>
      </c>
      <c r="C431" s="219">
        <v>0</v>
      </c>
      <c r="D431" s="157">
        <f t="shared" si="6"/>
        <v>0</v>
      </c>
    </row>
    <row r="432" spans="1:4" ht="31.5" customHeight="1">
      <c r="A432" s="221" t="s">
        <v>419</v>
      </c>
      <c r="B432" s="219">
        <v>653</v>
      </c>
      <c r="C432" s="219">
        <v>0</v>
      </c>
      <c r="D432" s="157">
        <f t="shared" si="6"/>
        <v>0</v>
      </c>
    </row>
    <row r="433" spans="1:4" ht="31.5" customHeight="1">
      <c r="A433" s="221" t="s">
        <v>420</v>
      </c>
      <c r="B433" s="219">
        <v>3873.931571</v>
      </c>
      <c r="C433" s="219">
        <v>22535.08</v>
      </c>
      <c r="D433" s="157">
        <f t="shared" si="6"/>
        <v>5.8171084302820795</v>
      </c>
    </row>
    <row r="434" spans="1:4" ht="31.5" customHeight="1">
      <c r="A434" s="221" t="s">
        <v>344</v>
      </c>
      <c r="B434" s="219">
        <v>728.27</v>
      </c>
      <c r="C434" s="219">
        <v>685.45</v>
      </c>
      <c r="D434" s="157">
        <f t="shared" si="6"/>
        <v>0.9412031252145496</v>
      </c>
    </row>
    <row r="435" spans="1:4" ht="31.5" customHeight="1">
      <c r="A435" s="221" t="s">
        <v>345</v>
      </c>
      <c r="B435" s="219">
        <v>2669.133571</v>
      </c>
      <c r="C435" s="219">
        <v>1430.78</v>
      </c>
      <c r="D435" s="157">
        <f t="shared" si="6"/>
        <v>0.5360466091114179</v>
      </c>
    </row>
    <row r="436" spans="1:4" ht="31.5" customHeight="1">
      <c r="A436" s="221" t="s">
        <v>421</v>
      </c>
      <c r="B436" s="219">
        <v>476.528</v>
      </c>
      <c r="C436" s="219">
        <v>20418.85</v>
      </c>
      <c r="D436" s="157">
        <f t="shared" si="6"/>
        <v>42.849213477487154</v>
      </c>
    </row>
    <row r="437" spans="1:4" ht="31.5" customHeight="1">
      <c r="A437" s="221" t="s">
        <v>422</v>
      </c>
      <c r="B437" s="219">
        <v>346.34</v>
      </c>
      <c r="C437" s="219">
        <v>308.95</v>
      </c>
      <c r="D437" s="157">
        <f t="shared" si="6"/>
        <v>0.8920425015880349</v>
      </c>
    </row>
    <row r="438" spans="1:4" ht="31.5" customHeight="1">
      <c r="A438" s="221" t="s">
        <v>344</v>
      </c>
      <c r="B438" s="219">
        <v>251.51</v>
      </c>
      <c r="C438" s="219">
        <v>228.02</v>
      </c>
      <c r="D438" s="157">
        <f t="shared" si="6"/>
        <v>0.9066041111685421</v>
      </c>
    </row>
    <row r="439" spans="1:4" ht="31.5" customHeight="1">
      <c r="A439" s="221" t="s">
        <v>345</v>
      </c>
      <c r="B439" s="219">
        <v>0</v>
      </c>
      <c r="C439" s="219">
        <v>3.45</v>
      </c>
      <c r="D439" s="157" t="e">
        <f t="shared" si="6"/>
        <v>#DIV/0!</v>
      </c>
    </row>
    <row r="440" spans="1:4" ht="31.5" customHeight="1">
      <c r="A440" s="221" t="s">
        <v>423</v>
      </c>
      <c r="B440" s="219">
        <v>94.83</v>
      </c>
      <c r="C440" s="219">
        <v>77.48</v>
      </c>
      <c r="D440" s="157">
        <f t="shared" si="6"/>
        <v>0.8170410207740167</v>
      </c>
    </row>
    <row r="441" spans="1:4" ht="31.5" customHeight="1">
      <c r="A441" s="221" t="s">
        <v>424</v>
      </c>
      <c r="B441" s="219">
        <v>120071.775335</v>
      </c>
      <c r="C441" s="219">
        <v>83816</v>
      </c>
      <c r="D441" s="157">
        <f t="shared" si="6"/>
        <v>0.698049144073647</v>
      </c>
    </row>
    <row r="442" spans="1:4" ht="31.5" customHeight="1">
      <c r="A442" s="221" t="s">
        <v>425</v>
      </c>
      <c r="B442" s="219">
        <v>1151.7063</v>
      </c>
      <c r="C442" s="219">
        <v>450</v>
      </c>
      <c r="D442" s="157">
        <f t="shared" si="6"/>
        <v>0.3907246144264384</v>
      </c>
    </row>
    <row r="443" spans="1:4" ht="31.5" customHeight="1">
      <c r="A443" s="221" t="s">
        <v>426</v>
      </c>
      <c r="B443" s="219">
        <v>118920.069035</v>
      </c>
      <c r="C443" s="219">
        <v>83366</v>
      </c>
      <c r="D443" s="157">
        <f t="shared" si="6"/>
        <v>0.7010254928078129</v>
      </c>
    </row>
    <row r="444" spans="1:4" ht="31.5" customHeight="1">
      <c r="A444" s="221" t="s">
        <v>427</v>
      </c>
      <c r="B444" s="219">
        <v>3091.356216</v>
      </c>
      <c r="C444" s="219">
        <v>0</v>
      </c>
      <c r="D444" s="157">
        <f t="shared" si="6"/>
        <v>0</v>
      </c>
    </row>
    <row r="445" spans="1:4" ht="31.5" customHeight="1">
      <c r="A445" s="221" t="s">
        <v>428</v>
      </c>
      <c r="B445" s="219">
        <v>3091.356216</v>
      </c>
      <c r="C445" s="219">
        <v>0</v>
      </c>
      <c r="D445" s="157">
        <f t="shared" si="6"/>
        <v>0</v>
      </c>
    </row>
    <row r="446" spans="1:4" ht="31.5" customHeight="1">
      <c r="A446" s="221" t="s">
        <v>58</v>
      </c>
      <c r="B446" s="219">
        <v>4649.8889</v>
      </c>
      <c r="C446" s="219">
        <v>3066.31</v>
      </c>
      <c r="D446" s="157">
        <f t="shared" si="6"/>
        <v>0.6594372609633748</v>
      </c>
    </row>
    <row r="447" spans="1:4" ht="31.5" customHeight="1">
      <c r="A447" s="221" t="s">
        <v>429</v>
      </c>
      <c r="B447" s="219">
        <v>1415.84</v>
      </c>
      <c r="C447" s="219">
        <v>339.31</v>
      </c>
      <c r="D447" s="157">
        <f t="shared" si="6"/>
        <v>0.2396527856254944</v>
      </c>
    </row>
    <row r="448" spans="1:4" ht="31.5" customHeight="1">
      <c r="A448" s="221" t="s">
        <v>344</v>
      </c>
      <c r="B448" s="219">
        <v>389.45</v>
      </c>
      <c r="C448" s="219">
        <v>259.31</v>
      </c>
      <c r="D448" s="157">
        <f t="shared" si="6"/>
        <v>0.6658364359994865</v>
      </c>
    </row>
    <row r="449" spans="1:4" ht="31.5" customHeight="1">
      <c r="A449" s="221" t="s">
        <v>430</v>
      </c>
      <c r="B449" s="219">
        <v>1026.39</v>
      </c>
      <c r="C449" s="219">
        <v>80</v>
      </c>
      <c r="D449" s="157">
        <f t="shared" si="6"/>
        <v>0.07794308206432252</v>
      </c>
    </row>
    <row r="450" spans="1:4" ht="31.5" customHeight="1">
      <c r="A450" s="221" t="s">
        <v>431</v>
      </c>
      <c r="B450" s="219">
        <v>1154.76</v>
      </c>
      <c r="C450" s="219">
        <v>150</v>
      </c>
      <c r="D450" s="157">
        <f t="shared" si="6"/>
        <v>0.12989712147978802</v>
      </c>
    </row>
    <row r="451" spans="1:4" ht="31.5" customHeight="1">
      <c r="A451" s="221" t="s">
        <v>432</v>
      </c>
      <c r="B451" s="219">
        <v>1154.76</v>
      </c>
      <c r="C451" s="219">
        <v>150</v>
      </c>
      <c r="D451" s="157">
        <f t="shared" si="6"/>
        <v>0.12989712147978802</v>
      </c>
    </row>
    <row r="452" spans="1:4" ht="31.5" customHeight="1">
      <c r="A452" s="221" t="s">
        <v>433</v>
      </c>
      <c r="B452" s="219">
        <v>2079.2889</v>
      </c>
      <c r="C452" s="219">
        <v>2577</v>
      </c>
      <c r="D452" s="157">
        <f t="shared" si="6"/>
        <v>1.2393660159490103</v>
      </c>
    </row>
    <row r="453" spans="1:4" ht="31.5" customHeight="1">
      <c r="A453" s="221" t="s">
        <v>434</v>
      </c>
      <c r="B453" s="219">
        <v>2079.2889</v>
      </c>
      <c r="C453" s="219">
        <v>2577</v>
      </c>
      <c r="D453" s="157">
        <f t="shared" si="6"/>
        <v>1.2393660159490103</v>
      </c>
    </row>
    <row r="454" spans="1:4" ht="31.5" customHeight="1">
      <c r="A454" s="221" t="s">
        <v>60</v>
      </c>
      <c r="B454" s="219">
        <v>3884.9772</v>
      </c>
      <c r="C454" s="219">
        <v>0</v>
      </c>
      <c r="D454" s="157">
        <f aca="true" t="shared" si="7" ref="D454:D489">C454/B454</f>
        <v>0</v>
      </c>
    </row>
    <row r="455" spans="1:4" ht="31.5" customHeight="1">
      <c r="A455" s="221" t="s">
        <v>358</v>
      </c>
      <c r="B455" s="219">
        <v>3884.9772</v>
      </c>
      <c r="C455" s="219">
        <v>0</v>
      </c>
      <c r="D455" s="157">
        <f t="shared" si="7"/>
        <v>0</v>
      </c>
    </row>
    <row r="456" spans="1:4" ht="31.5" customHeight="1">
      <c r="A456" s="221" t="s">
        <v>61</v>
      </c>
      <c r="B456" s="219">
        <v>4252.424784</v>
      </c>
      <c r="C456" s="219">
        <v>4368.25</v>
      </c>
      <c r="D456" s="157">
        <f t="shared" si="7"/>
        <v>1.0272374520146246</v>
      </c>
    </row>
    <row r="457" spans="1:4" ht="31.5" customHeight="1">
      <c r="A457" s="221" t="s">
        <v>435</v>
      </c>
      <c r="B457" s="219">
        <v>3998.457384</v>
      </c>
      <c r="C457" s="219">
        <v>4134.88</v>
      </c>
      <c r="D457" s="157">
        <f t="shared" si="7"/>
        <v>1.034118812056345</v>
      </c>
    </row>
    <row r="458" spans="1:4" ht="31.5" customHeight="1">
      <c r="A458" s="221" t="s">
        <v>344</v>
      </c>
      <c r="B458" s="219">
        <v>372.11</v>
      </c>
      <c r="C458" s="219">
        <v>620.71</v>
      </c>
      <c r="D458" s="157">
        <f t="shared" si="7"/>
        <v>1.6680820187578942</v>
      </c>
    </row>
    <row r="459" spans="1:4" ht="31.5" customHeight="1">
      <c r="A459" s="221" t="s">
        <v>345</v>
      </c>
      <c r="B459" s="219">
        <v>10.5347</v>
      </c>
      <c r="C459" s="219">
        <v>5.77</v>
      </c>
      <c r="D459" s="157">
        <f t="shared" si="7"/>
        <v>0.5477137460013098</v>
      </c>
    </row>
    <row r="460" spans="1:4" ht="31.5" customHeight="1">
      <c r="A460" s="221" t="s">
        <v>436</v>
      </c>
      <c r="B460" s="219">
        <v>36</v>
      </c>
      <c r="C460" s="219">
        <v>300</v>
      </c>
      <c r="D460" s="157">
        <f t="shared" si="7"/>
        <v>8.333333333333334</v>
      </c>
    </row>
    <row r="461" spans="1:4" ht="31.5" customHeight="1">
      <c r="A461" s="221" t="s">
        <v>437</v>
      </c>
      <c r="B461" s="219">
        <v>938.834217</v>
      </c>
      <c r="C461" s="219">
        <v>934.2</v>
      </c>
      <c r="D461" s="157">
        <f t="shared" si="7"/>
        <v>0.995063860140496</v>
      </c>
    </row>
    <row r="462" spans="1:4" ht="31.5" customHeight="1">
      <c r="A462" s="221" t="s">
        <v>359</v>
      </c>
      <c r="B462" s="219">
        <v>1252.978467</v>
      </c>
      <c r="C462" s="219">
        <v>1274.2</v>
      </c>
      <c r="D462" s="157">
        <f t="shared" si="7"/>
        <v>1.0169368696740742</v>
      </c>
    </row>
    <row r="463" spans="1:4" ht="31.5" customHeight="1">
      <c r="A463" s="221" t="s">
        <v>438</v>
      </c>
      <c r="B463" s="219">
        <v>1388</v>
      </c>
      <c r="C463" s="219">
        <v>1000</v>
      </c>
      <c r="D463" s="157">
        <f t="shared" si="7"/>
        <v>0.7204610951008645</v>
      </c>
    </row>
    <row r="464" spans="1:4" ht="31.5" customHeight="1">
      <c r="A464" s="221" t="s">
        <v>439</v>
      </c>
      <c r="B464" s="219">
        <v>253.9674</v>
      </c>
      <c r="C464" s="219">
        <v>233.37</v>
      </c>
      <c r="D464" s="157">
        <f t="shared" si="7"/>
        <v>0.9188974647927254</v>
      </c>
    </row>
    <row r="465" spans="1:4" ht="31.5" customHeight="1">
      <c r="A465" s="221" t="s">
        <v>344</v>
      </c>
      <c r="B465" s="219">
        <v>61.59</v>
      </c>
      <c r="C465" s="219">
        <v>0</v>
      </c>
      <c r="D465" s="157">
        <f t="shared" si="7"/>
        <v>0</v>
      </c>
    </row>
    <row r="466" spans="1:4" ht="31.5" customHeight="1">
      <c r="A466" s="221" t="s">
        <v>440</v>
      </c>
      <c r="B466" s="219">
        <v>50</v>
      </c>
      <c r="C466" s="219">
        <v>138.37</v>
      </c>
      <c r="D466" s="157">
        <f t="shared" si="7"/>
        <v>2.7674000000000003</v>
      </c>
    </row>
    <row r="467" spans="1:4" ht="31.5" customHeight="1">
      <c r="A467" s="221" t="s">
        <v>441</v>
      </c>
      <c r="B467" s="219">
        <v>142.3774</v>
      </c>
      <c r="C467" s="219">
        <v>95</v>
      </c>
      <c r="D467" s="157">
        <f t="shared" si="7"/>
        <v>0.6672407278121387</v>
      </c>
    </row>
    <row r="468" spans="1:4" ht="31.5" customHeight="1">
      <c r="A468" s="221" t="s">
        <v>62</v>
      </c>
      <c r="B468" s="219">
        <v>1200</v>
      </c>
      <c r="C468" s="219">
        <v>2600</v>
      </c>
      <c r="D468" s="157">
        <f t="shared" si="7"/>
        <v>2.1666666666666665</v>
      </c>
    </row>
    <row r="469" spans="1:4" ht="31.5" customHeight="1">
      <c r="A469" s="221" t="s">
        <v>442</v>
      </c>
      <c r="B469" s="219">
        <v>1200</v>
      </c>
      <c r="C469" s="219">
        <v>2600</v>
      </c>
      <c r="D469" s="157">
        <f t="shared" si="7"/>
        <v>2.1666666666666665</v>
      </c>
    </row>
    <row r="470" spans="1:4" ht="31.5" customHeight="1">
      <c r="A470" s="221" t="s">
        <v>443</v>
      </c>
      <c r="B470" s="219">
        <v>1200</v>
      </c>
      <c r="C470" s="219">
        <v>2600</v>
      </c>
      <c r="D470" s="157">
        <f t="shared" si="7"/>
        <v>2.1666666666666665</v>
      </c>
    </row>
    <row r="471" spans="1:4" ht="31.5" customHeight="1">
      <c r="A471" s="221" t="s">
        <v>63</v>
      </c>
      <c r="B471" s="219">
        <v>928</v>
      </c>
      <c r="C471" s="219">
        <v>4078</v>
      </c>
      <c r="D471" s="157">
        <f t="shared" si="7"/>
        <v>4.394396551724138</v>
      </c>
    </row>
    <row r="472" spans="1:4" ht="31.5" customHeight="1">
      <c r="A472" s="221" t="s">
        <v>444</v>
      </c>
      <c r="B472" s="219">
        <v>928</v>
      </c>
      <c r="C472" s="219">
        <v>1428</v>
      </c>
      <c r="D472" s="157">
        <f t="shared" si="7"/>
        <v>1.5387931034482758</v>
      </c>
    </row>
    <row r="473" spans="1:4" ht="31.5" customHeight="1">
      <c r="A473" s="221" t="s">
        <v>445</v>
      </c>
      <c r="B473" s="219">
        <v>928</v>
      </c>
      <c r="C473" s="219">
        <v>1428</v>
      </c>
      <c r="D473" s="157">
        <f t="shared" si="7"/>
        <v>1.5387931034482758</v>
      </c>
    </row>
    <row r="474" spans="1:4" ht="31.5" customHeight="1">
      <c r="A474" s="221" t="s">
        <v>446</v>
      </c>
      <c r="B474" s="219">
        <v>0</v>
      </c>
      <c r="C474" s="219">
        <v>2650</v>
      </c>
      <c r="D474" s="157" t="e">
        <f t="shared" si="7"/>
        <v>#DIV/0!</v>
      </c>
    </row>
    <row r="475" spans="1:4" ht="31.5" customHeight="1">
      <c r="A475" s="221" t="s">
        <v>447</v>
      </c>
      <c r="B475" s="219">
        <v>0</v>
      </c>
      <c r="C475" s="219">
        <v>2650</v>
      </c>
      <c r="D475" s="157" t="e">
        <f t="shared" si="7"/>
        <v>#DIV/0!</v>
      </c>
    </row>
    <row r="476" spans="1:4" ht="31.5" customHeight="1">
      <c r="A476" s="221" t="s">
        <v>64</v>
      </c>
      <c r="B476" s="219">
        <v>0</v>
      </c>
      <c r="C476" s="219">
        <v>6770.7</v>
      </c>
      <c r="D476" s="157" t="e">
        <f t="shared" si="7"/>
        <v>#DIV/0!</v>
      </c>
    </row>
    <row r="477" spans="1:4" ht="31.5" customHeight="1">
      <c r="A477" s="221" t="s">
        <v>448</v>
      </c>
      <c r="B477" s="219">
        <v>0</v>
      </c>
      <c r="C477" s="219">
        <v>2942.4</v>
      </c>
      <c r="D477" s="157" t="e">
        <f t="shared" si="7"/>
        <v>#DIV/0!</v>
      </c>
    </row>
    <row r="478" spans="1:4" ht="31.5" customHeight="1">
      <c r="A478" s="221" t="s">
        <v>449</v>
      </c>
      <c r="B478" s="219">
        <v>0</v>
      </c>
      <c r="C478" s="219">
        <v>1297.1</v>
      </c>
      <c r="D478" s="157" t="e">
        <f t="shared" si="7"/>
        <v>#DIV/0!</v>
      </c>
    </row>
    <row r="479" spans="1:4" ht="31.5" customHeight="1">
      <c r="A479" s="221" t="s">
        <v>450</v>
      </c>
      <c r="B479" s="219">
        <v>0</v>
      </c>
      <c r="C479" s="219">
        <v>18.38</v>
      </c>
      <c r="D479" s="157" t="e">
        <f t="shared" si="7"/>
        <v>#DIV/0!</v>
      </c>
    </row>
    <row r="480" spans="1:4" ht="31.5" customHeight="1">
      <c r="A480" s="221" t="s">
        <v>451</v>
      </c>
      <c r="B480" s="219">
        <v>0</v>
      </c>
      <c r="C480" s="219">
        <v>1513</v>
      </c>
      <c r="D480" s="157" t="e">
        <f t="shared" si="7"/>
        <v>#DIV/0!</v>
      </c>
    </row>
    <row r="481" spans="1:4" ht="31.5" customHeight="1">
      <c r="A481" s="221" t="s">
        <v>452</v>
      </c>
      <c r="B481" s="219">
        <v>0</v>
      </c>
      <c r="C481" s="219">
        <v>113.92</v>
      </c>
      <c r="D481" s="157" t="e">
        <f t="shared" si="7"/>
        <v>#DIV/0!</v>
      </c>
    </row>
    <row r="482" spans="1:4" ht="31.5" customHeight="1">
      <c r="A482" s="221" t="s">
        <v>453</v>
      </c>
      <c r="B482" s="219">
        <v>0</v>
      </c>
      <c r="C482" s="219">
        <v>3828.3</v>
      </c>
      <c r="D482" s="157" t="e">
        <f t="shared" si="7"/>
        <v>#DIV/0!</v>
      </c>
    </row>
    <row r="483" spans="1:4" ht="31.5" customHeight="1">
      <c r="A483" s="222" t="s">
        <v>449</v>
      </c>
      <c r="B483" s="223">
        <v>0</v>
      </c>
      <c r="C483" s="223">
        <v>2377.5</v>
      </c>
      <c r="D483" s="157" t="e">
        <f t="shared" si="7"/>
        <v>#DIV/0!</v>
      </c>
    </row>
    <row r="484" spans="1:4" ht="31.5" customHeight="1">
      <c r="A484" s="222" t="s">
        <v>454</v>
      </c>
      <c r="B484" s="223">
        <v>0</v>
      </c>
      <c r="C484" s="223">
        <v>994.2</v>
      </c>
      <c r="D484" s="157" t="e">
        <f t="shared" si="7"/>
        <v>#DIV/0!</v>
      </c>
    </row>
    <row r="485" spans="1:4" ht="31.5" customHeight="1">
      <c r="A485" s="222" t="s">
        <v>455</v>
      </c>
      <c r="B485" s="223">
        <v>0</v>
      </c>
      <c r="C485" s="223">
        <v>456.6</v>
      </c>
      <c r="D485" s="157" t="e">
        <f t="shared" si="7"/>
        <v>#DIV/0!</v>
      </c>
    </row>
    <row r="486" spans="1:4" ht="31.5" customHeight="1">
      <c r="A486" s="222" t="s">
        <v>66</v>
      </c>
      <c r="B486" s="223">
        <v>6060.8</v>
      </c>
      <c r="C486" s="223">
        <v>6060.8</v>
      </c>
      <c r="D486" s="157">
        <f t="shared" si="7"/>
        <v>1</v>
      </c>
    </row>
    <row r="487" spans="1:4" ht="31.5" customHeight="1">
      <c r="A487" s="222" t="s">
        <v>456</v>
      </c>
      <c r="B487" s="223">
        <v>6060.8</v>
      </c>
      <c r="C487" s="223">
        <v>6060.8</v>
      </c>
      <c r="D487" s="157">
        <f t="shared" si="7"/>
        <v>1</v>
      </c>
    </row>
    <row r="488" spans="1:4" ht="31.5" customHeight="1">
      <c r="A488" s="222" t="s">
        <v>457</v>
      </c>
      <c r="B488" s="223">
        <v>6060.8</v>
      </c>
      <c r="C488" s="223">
        <v>6060.8</v>
      </c>
      <c r="D488" s="157">
        <f t="shared" si="7"/>
        <v>1</v>
      </c>
    </row>
    <row r="489" spans="1:4" ht="31.5" customHeight="1">
      <c r="A489" s="222" t="s">
        <v>67</v>
      </c>
      <c r="B489" s="223">
        <v>0</v>
      </c>
      <c r="C489" s="223">
        <v>30000</v>
      </c>
      <c r="D489" s="157" t="e">
        <f t="shared" si="7"/>
        <v>#DIV/0!</v>
      </c>
    </row>
    <row r="490" spans="1:4" ht="31.5" customHeight="1">
      <c r="A490" s="222"/>
      <c r="B490" s="223"/>
      <c r="C490" s="223"/>
      <c r="D490" s="157"/>
    </row>
    <row r="491" spans="1:4" ht="31.5" customHeight="1">
      <c r="A491" s="222"/>
      <c r="B491" s="223"/>
      <c r="C491" s="223"/>
      <c r="D491" s="157"/>
    </row>
  </sheetData>
  <sheetProtection/>
  <mergeCells count="1">
    <mergeCell ref="A1:D1"/>
  </mergeCells>
  <printOptions/>
  <pageMargins left="0.75" right="0.75" top="0.55" bottom="0.35" header="0.43000000000000005" footer="0.2399999999999999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D94"/>
  <sheetViews>
    <sheetView view="pageBreakPreview" zoomScaleSheetLayoutView="100" workbookViewId="0" topLeftCell="A1">
      <selection activeCell="D87" sqref="D87"/>
    </sheetView>
  </sheetViews>
  <sheetFormatPr defaultColWidth="9.00390625" defaultRowHeight="12.75" customHeight="1"/>
  <cols>
    <col min="1" max="1" width="46.00390625" style="195" customWidth="1"/>
    <col min="2" max="2" width="13.25390625" style="195" customWidth="1"/>
    <col min="3" max="3" width="46.00390625" style="195" customWidth="1"/>
    <col min="4" max="4" width="13.25390625" style="195" customWidth="1"/>
    <col min="5" max="16384" width="9.00390625" style="196" customWidth="1"/>
  </cols>
  <sheetData>
    <row r="1" spans="1:4" s="195" customFormat="1" ht="18.75" customHeight="1">
      <c r="A1" s="197" t="s">
        <v>458</v>
      </c>
      <c r="B1" s="198"/>
      <c r="C1" s="198"/>
      <c r="D1" s="198"/>
    </row>
    <row r="2" spans="1:4" s="195" customFormat="1" ht="18.75" customHeight="1">
      <c r="A2" s="198"/>
      <c r="B2" s="198"/>
      <c r="C2" s="198"/>
      <c r="D2" s="198"/>
    </row>
    <row r="3" spans="1:4" s="195" customFormat="1" ht="22.5" customHeight="1">
      <c r="A3" s="198"/>
      <c r="B3" s="198"/>
      <c r="C3" s="198"/>
      <c r="D3" s="199" t="s">
        <v>1</v>
      </c>
    </row>
    <row r="4" spans="1:4" s="195" customFormat="1" ht="16.5" customHeight="1">
      <c r="A4" s="200" t="s">
        <v>459</v>
      </c>
      <c r="B4" s="200" t="s">
        <v>460</v>
      </c>
      <c r="C4" s="200" t="s">
        <v>459</v>
      </c>
      <c r="D4" s="200" t="s">
        <v>461</v>
      </c>
    </row>
    <row r="5" spans="1:4" s="195" customFormat="1" ht="16.5" customHeight="1">
      <c r="A5" s="200"/>
      <c r="B5" s="200"/>
      <c r="C5" s="200"/>
      <c r="D5" s="200"/>
    </row>
    <row r="6" spans="1:4" s="195" customFormat="1" ht="18.75" customHeight="1">
      <c r="A6" s="201" t="s">
        <v>462</v>
      </c>
      <c r="B6" s="202">
        <v>108249.69</v>
      </c>
      <c r="C6" s="201" t="s">
        <v>462</v>
      </c>
      <c r="D6" s="202">
        <v>15808.189999999999</v>
      </c>
    </row>
    <row r="7" spans="1:4" s="195" customFormat="1" ht="18.75" customHeight="1">
      <c r="A7" s="203" t="s">
        <v>463</v>
      </c>
      <c r="B7" s="204">
        <v>54448.68</v>
      </c>
      <c r="C7" s="203" t="s">
        <v>463</v>
      </c>
      <c r="D7" s="204">
        <v>520.88</v>
      </c>
    </row>
    <row r="8" spans="1:4" s="195" customFormat="1" ht="18.75" customHeight="1">
      <c r="A8" s="203" t="s">
        <v>464</v>
      </c>
      <c r="B8" s="204">
        <v>10654.45</v>
      </c>
      <c r="C8" s="203" t="s">
        <v>464</v>
      </c>
      <c r="D8" s="204">
        <v>9806.22</v>
      </c>
    </row>
    <row r="9" spans="1:4" s="195" customFormat="1" ht="18.75" customHeight="1">
      <c r="A9" s="203" t="s">
        <v>465</v>
      </c>
      <c r="B9" s="204">
        <v>5470.49</v>
      </c>
      <c r="C9" s="203" t="s">
        <v>465</v>
      </c>
      <c r="D9" s="204">
        <v>105.2</v>
      </c>
    </row>
    <row r="10" spans="1:4" s="195" customFormat="1" ht="18.75" customHeight="1">
      <c r="A10" s="203" t="s">
        <v>466</v>
      </c>
      <c r="B10" s="204">
        <v>37676.07</v>
      </c>
      <c r="C10" s="203" t="s">
        <v>466</v>
      </c>
      <c r="D10" s="204">
        <v>5375.89</v>
      </c>
    </row>
    <row r="11" spans="1:4" s="195" customFormat="1" ht="18.75" customHeight="1">
      <c r="A11" s="205" t="s">
        <v>467</v>
      </c>
      <c r="B11" s="206">
        <v>28755.26</v>
      </c>
      <c r="C11" s="205" t="s">
        <v>467</v>
      </c>
      <c r="D11" s="206">
        <v>117573.63</v>
      </c>
    </row>
    <row r="12" spans="1:4" s="195" customFormat="1" ht="18.75" customHeight="1">
      <c r="A12" s="203" t="s">
        <v>468</v>
      </c>
      <c r="B12" s="204">
        <v>13169.01</v>
      </c>
      <c r="C12" s="203" t="s">
        <v>468</v>
      </c>
      <c r="D12" s="204">
        <v>29356.62</v>
      </c>
    </row>
    <row r="13" spans="1:4" s="195" customFormat="1" ht="18.75" customHeight="1">
      <c r="A13" s="203" t="s">
        <v>469</v>
      </c>
      <c r="B13" s="204"/>
      <c r="C13" s="203" t="s">
        <v>469</v>
      </c>
      <c r="D13" s="204">
        <v>223.87</v>
      </c>
    </row>
    <row r="14" spans="1:4" s="195" customFormat="1" ht="18.75" customHeight="1">
      <c r="A14" s="203" t="s">
        <v>470</v>
      </c>
      <c r="B14" s="204">
        <v>100.4</v>
      </c>
      <c r="C14" s="203" t="s">
        <v>470</v>
      </c>
      <c r="D14" s="204">
        <v>1167.12</v>
      </c>
    </row>
    <row r="15" spans="1:4" s="195" customFormat="1" ht="18.75" customHeight="1">
      <c r="A15" s="203" t="s">
        <v>471</v>
      </c>
      <c r="B15" s="204"/>
      <c r="C15" s="203" t="s">
        <v>471</v>
      </c>
      <c r="D15" s="204">
        <v>135.7</v>
      </c>
    </row>
    <row r="16" spans="1:4" s="195" customFormat="1" ht="18.75" customHeight="1">
      <c r="A16" s="203" t="s">
        <v>472</v>
      </c>
      <c r="B16" s="204">
        <v>46.97</v>
      </c>
      <c r="C16" s="203" t="s">
        <v>472</v>
      </c>
      <c r="D16" s="204">
        <v>21816.24</v>
      </c>
    </row>
    <row r="17" spans="1:4" s="195" customFormat="1" ht="18.75" customHeight="1">
      <c r="A17" s="203" t="s">
        <v>473</v>
      </c>
      <c r="B17" s="204">
        <v>69.2100000000001</v>
      </c>
      <c r="C17" s="203" t="s">
        <v>473</v>
      </c>
      <c r="D17" s="204">
        <v>107.5</v>
      </c>
    </row>
    <row r="18" spans="1:4" s="195" customFormat="1" ht="18.75" customHeight="1">
      <c r="A18" s="203" t="s">
        <v>474</v>
      </c>
      <c r="B18" s="204"/>
      <c r="C18" s="203" t="s">
        <v>474</v>
      </c>
      <c r="D18" s="204">
        <v>136</v>
      </c>
    </row>
    <row r="19" spans="1:4" s="195" customFormat="1" ht="18.75" customHeight="1">
      <c r="A19" s="203" t="s">
        <v>475</v>
      </c>
      <c r="B19" s="204">
        <v>33.14</v>
      </c>
      <c r="C19" s="203" t="s">
        <v>475</v>
      </c>
      <c r="D19" s="204">
        <v>23</v>
      </c>
    </row>
    <row r="20" spans="1:4" s="195" customFormat="1" ht="18.75" customHeight="1">
      <c r="A20" s="203" t="s">
        <v>476</v>
      </c>
      <c r="B20" s="204">
        <v>672.18</v>
      </c>
      <c r="C20" s="203" t="s">
        <v>476</v>
      </c>
      <c r="D20" s="204">
        <v>7306.03</v>
      </c>
    </row>
    <row r="21" spans="1:4" s="195" customFormat="1" ht="18.75" customHeight="1">
      <c r="A21" s="203" t="s">
        <v>477</v>
      </c>
      <c r="B21" s="204">
        <v>14664.35</v>
      </c>
      <c r="C21" s="203" t="s">
        <v>477</v>
      </c>
      <c r="D21" s="204">
        <v>57301.55</v>
      </c>
    </row>
    <row r="22" spans="1:4" s="195" customFormat="1" ht="18.75" customHeight="1">
      <c r="A22" s="205" t="s">
        <v>478</v>
      </c>
      <c r="B22" s="206">
        <v>643.32</v>
      </c>
      <c r="C22" s="205" t="s">
        <v>478</v>
      </c>
      <c r="D22" s="206">
        <v>205853.17</v>
      </c>
    </row>
    <row r="23" spans="1:4" s="195" customFormat="1" ht="18.75" customHeight="1">
      <c r="A23" s="203" t="s">
        <v>479</v>
      </c>
      <c r="B23" s="204"/>
      <c r="C23" s="203" t="s">
        <v>479</v>
      </c>
      <c r="D23" s="204">
        <v>92945.5</v>
      </c>
    </row>
    <row r="24" spans="1:4" s="195" customFormat="1" ht="18.75" customHeight="1">
      <c r="A24" s="203" t="s">
        <v>480</v>
      </c>
      <c r="B24" s="204"/>
      <c r="C24" s="203" t="s">
        <v>480</v>
      </c>
      <c r="D24" s="204">
        <v>69663.32</v>
      </c>
    </row>
    <row r="25" spans="1:4" s="195" customFormat="1" ht="18.75" customHeight="1">
      <c r="A25" s="203" t="s">
        <v>481</v>
      </c>
      <c r="B25" s="204"/>
      <c r="C25" s="203" t="s">
        <v>481</v>
      </c>
      <c r="D25" s="204">
        <v>933.85</v>
      </c>
    </row>
    <row r="26" spans="1:4" s="195" customFormat="1" ht="18.75" customHeight="1">
      <c r="A26" s="203" t="s">
        <v>482</v>
      </c>
      <c r="B26" s="204"/>
      <c r="C26" s="203" t="s">
        <v>482</v>
      </c>
      <c r="D26" s="204">
        <v>11.28</v>
      </c>
    </row>
    <row r="27" spans="1:4" s="195" customFormat="1" ht="18.75" customHeight="1">
      <c r="A27" s="203" t="s">
        <v>483</v>
      </c>
      <c r="B27" s="204">
        <v>643.32</v>
      </c>
      <c r="C27" s="203" t="s">
        <v>483</v>
      </c>
      <c r="D27" s="204">
        <v>10599.37</v>
      </c>
    </row>
    <row r="28" spans="1:4" s="195" customFormat="1" ht="18.75" customHeight="1">
      <c r="A28" s="203" t="s">
        <v>484</v>
      </c>
      <c r="B28" s="204"/>
      <c r="C28" s="203" t="s">
        <v>484</v>
      </c>
      <c r="D28" s="204">
        <v>10366</v>
      </c>
    </row>
    <row r="29" spans="1:4" s="195" customFormat="1" ht="18.75" customHeight="1">
      <c r="A29" s="203" t="s">
        <v>485</v>
      </c>
      <c r="B29" s="204"/>
      <c r="C29" s="203" t="s">
        <v>485</v>
      </c>
      <c r="D29" s="204">
        <v>21333.85</v>
      </c>
    </row>
    <row r="30" spans="1:4" s="195" customFormat="1" ht="18.75" customHeight="1">
      <c r="A30" s="205" t="s">
        <v>486</v>
      </c>
      <c r="B30" s="206">
        <v>1.6</v>
      </c>
      <c r="C30" s="205" t="s">
        <v>486</v>
      </c>
      <c r="D30" s="206">
        <v>263297.33</v>
      </c>
    </row>
    <row r="31" spans="1:4" s="195" customFormat="1" ht="18.75" customHeight="1">
      <c r="A31" s="203" t="s">
        <v>479</v>
      </c>
      <c r="B31" s="204"/>
      <c r="C31" s="203" t="s">
        <v>479</v>
      </c>
      <c r="D31" s="204">
        <v>450</v>
      </c>
    </row>
    <row r="32" spans="1:4" s="195" customFormat="1" ht="18.75" customHeight="1">
      <c r="A32" s="203" t="s">
        <v>480</v>
      </c>
      <c r="B32" s="204"/>
      <c r="C32" s="203" t="s">
        <v>480</v>
      </c>
      <c r="D32" s="204"/>
    </row>
    <row r="33" spans="1:4" s="195" customFormat="1" ht="18.75" customHeight="1">
      <c r="A33" s="203" t="s">
        <v>481</v>
      </c>
      <c r="B33" s="204"/>
      <c r="C33" s="203" t="s">
        <v>481</v>
      </c>
      <c r="D33" s="204"/>
    </row>
    <row r="34" spans="1:4" s="195" customFormat="1" ht="18.75" customHeight="1">
      <c r="A34" s="203" t="s">
        <v>483</v>
      </c>
      <c r="B34" s="204">
        <v>1.6</v>
      </c>
      <c r="C34" s="203" t="s">
        <v>483</v>
      </c>
      <c r="D34" s="204">
        <v>493</v>
      </c>
    </row>
    <row r="35" spans="1:4" s="195" customFormat="1" ht="18.75" customHeight="1">
      <c r="A35" s="203" t="s">
        <v>484</v>
      </c>
      <c r="B35" s="204"/>
      <c r="C35" s="203" t="s">
        <v>484</v>
      </c>
      <c r="D35" s="204">
        <v>110</v>
      </c>
    </row>
    <row r="36" spans="1:4" s="195" customFormat="1" ht="18.75" customHeight="1">
      <c r="A36" s="203" t="s">
        <v>485</v>
      </c>
      <c r="B36" s="204"/>
      <c r="C36" s="203" t="s">
        <v>485</v>
      </c>
      <c r="D36" s="204">
        <v>262244.33</v>
      </c>
    </row>
    <row r="37" spans="1:4" s="195" customFormat="1" ht="18.75" customHeight="1">
      <c r="A37" s="205" t="s">
        <v>487</v>
      </c>
      <c r="B37" s="206">
        <v>111866.1699999998</v>
      </c>
      <c r="C37" s="205" t="s">
        <v>487</v>
      </c>
      <c r="D37" s="206">
        <v>40692.57</v>
      </c>
    </row>
    <row r="38" spans="1:4" s="195" customFormat="1" ht="18.75" customHeight="1">
      <c r="A38" s="203" t="s">
        <v>488</v>
      </c>
      <c r="B38" s="204">
        <v>89721.7799999998</v>
      </c>
      <c r="C38" s="203" t="s">
        <v>488</v>
      </c>
      <c r="D38" s="204">
        <v>111</v>
      </c>
    </row>
    <row r="39" spans="1:4" s="195" customFormat="1" ht="18.75" customHeight="1">
      <c r="A39" s="203" t="s">
        <v>489</v>
      </c>
      <c r="B39" s="204">
        <v>15561.09</v>
      </c>
      <c r="C39" s="203" t="s">
        <v>489</v>
      </c>
      <c r="D39" s="204">
        <v>37361.24</v>
      </c>
    </row>
    <row r="40" spans="1:4" s="195" customFormat="1" ht="18.75" customHeight="1">
      <c r="A40" s="203" t="s">
        <v>490</v>
      </c>
      <c r="B40" s="204">
        <v>6583.3</v>
      </c>
      <c r="C40" s="203" t="s">
        <v>490</v>
      </c>
      <c r="D40" s="204">
        <v>3220.33</v>
      </c>
    </row>
    <row r="41" spans="1:4" s="195" customFormat="1" ht="18.75" customHeight="1">
      <c r="A41" s="205" t="s">
        <v>491</v>
      </c>
      <c r="B41" s="206">
        <v>400.86</v>
      </c>
      <c r="C41" s="205" t="s">
        <v>491</v>
      </c>
      <c r="D41" s="206">
        <v>62941.4</v>
      </c>
    </row>
    <row r="42" spans="1:4" s="195" customFormat="1" ht="18.75" customHeight="1">
      <c r="A42" s="203" t="s">
        <v>492</v>
      </c>
      <c r="B42" s="204">
        <v>369.26</v>
      </c>
      <c r="C42" s="203" t="s">
        <v>492</v>
      </c>
      <c r="D42" s="204">
        <v>62923.4</v>
      </c>
    </row>
    <row r="43" spans="1:4" s="195" customFormat="1" ht="18.75" customHeight="1">
      <c r="A43" s="203" t="s">
        <v>493</v>
      </c>
      <c r="B43" s="204">
        <v>31.6</v>
      </c>
      <c r="C43" s="203" t="s">
        <v>493</v>
      </c>
      <c r="D43" s="204">
        <v>18</v>
      </c>
    </row>
    <row r="44" spans="1:4" s="195" customFormat="1" ht="18.75" customHeight="1">
      <c r="A44" s="205" t="s">
        <v>494</v>
      </c>
      <c r="B44" s="206"/>
      <c r="C44" s="205" t="s">
        <v>494</v>
      </c>
      <c r="D44" s="206">
        <v>154383.77000000002</v>
      </c>
    </row>
    <row r="45" spans="1:4" s="195" customFormat="1" ht="18.75" customHeight="1">
      <c r="A45" s="203" t="s">
        <v>495</v>
      </c>
      <c r="B45" s="204"/>
      <c r="C45" s="203" t="s">
        <v>495</v>
      </c>
      <c r="D45" s="204">
        <v>10800.76</v>
      </c>
    </row>
    <row r="46" spans="1:4" s="195" customFormat="1" ht="18.75" customHeight="1">
      <c r="A46" s="203" t="s">
        <v>496</v>
      </c>
      <c r="B46" s="204"/>
      <c r="C46" s="203" t="s">
        <v>496</v>
      </c>
      <c r="D46" s="204"/>
    </row>
    <row r="47" spans="1:4" s="195" customFormat="1" ht="18.75" customHeight="1">
      <c r="A47" s="203" t="s">
        <v>497</v>
      </c>
      <c r="B47" s="204"/>
      <c r="C47" s="203" t="s">
        <v>498</v>
      </c>
      <c r="D47" s="204">
        <v>143583.01</v>
      </c>
    </row>
    <row r="48" spans="1:4" s="195" customFormat="1" ht="18.75" customHeight="1">
      <c r="A48" s="205" t="s">
        <v>499</v>
      </c>
      <c r="B48" s="206"/>
      <c r="C48" s="205" t="s">
        <v>499</v>
      </c>
      <c r="D48" s="206">
        <v>166.67</v>
      </c>
    </row>
    <row r="49" spans="1:4" s="195" customFormat="1" ht="18.75" customHeight="1">
      <c r="A49" s="203" t="s">
        <v>500</v>
      </c>
      <c r="B49" s="204"/>
      <c r="C49" s="203" t="s">
        <v>501</v>
      </c>
      <c r="D49" s="204">
        <v>166.67</v>
      </c>
    </row>
    <row r="50" spans="1:4" s="195" customFormat="1" ht="18.75" customHeight="1">
      <c r="A50" s="203" t="s">
        <v>502</v>
      </c>
      <c r="B50" s="204"/>
      <c r="C50" s="203" t="s">
        <v>503</v>
      </c>
      <c r="D50" s="204"/>
    </row>
    <row r="51" spans="1:4" s="195" customFormat="1" ht="18.75" customHeight="1">
      <c r="A51" s="205" t="s">
        <v>504</v>
      </c>
      <c r="B51" s="206">
        <v>3854.7299999999996</v>
      </c>
      <c r="C51" s="205" t="s">
        <v>504</v>
      </c>
      <c r="D51" s="206">
        <v>10473.63</v>
      </c>
    </row>
    <row r="52" spans="1:4" s="195" customFormat="1" ht="18.75" customHeight="1">
      <c r="A52" s="203" t="s">
        <v>505</v>
      </c>
      <c r="B52" s="204">
        <v>260.53</v>
      </c>
      <c r="C52" s="203" t="s">
        <v>506</v>
      </c>
      <c r="D52" s="204">
        <v>4650.63</v>
      </c>
    </row>
    <row r="53" spans="1:4" s="195" customFormat="1" ht="18.75" customHeight="1">
      <c r="A53" s="203" t="s">
        <v>507</v>
      </c>
      <c r="B53" s="204"/>
      <c r="C53" s="203" t="s">
        <v>508</v>
      </c>
      <c r="D53" s="204">
        <v>108.5</v>
      </c>
    </row>
    <row r="54" spans="1:4" s="195" customFormat="1" ht="18.75" customHeight="1">
      <c r="A54" s="203" t="s">
        <v>509</v>
      </c>
      <c r="B54" s="204"/>
      <c r="C54" s="203" t="s">
        <v>510</v>
      </c>
      <c r="D54" s="204">
        <v>1865.78</v>
      </c>
    </row>
    <row r="55" spans="1:4" s="195" customFormat="1" ht="18.75" customHeight="1">
      <c r="A55" s="203" t="s">
        <v>511</v>
      </c>
      <c r="B55" s="204">
        <v>815.29</v>
      </c>
      <c r="C55" s="203" t="s">
        <v>512</v>
      </c>
      <c r="D55" s="204">
        <v>1446</v>
      </c>
    </row>
    <row r="56" spans="1:4" s="195" customFormat="1" ht="18.75" customHeight="1">
      <c r="A56" s="203" t="s">
        <v>513</v>
      </c>
      <c r="B56" s="204">
        <v>2778.91</v>
      </c>
      <c r="C56" s="203" t="s">
        <v>514</v>
      </c>
      <c r="D56" s="204">
        <v>2402.72</v>
      </c>
    </row>
    <row r="57" spans="1:4" s="195" customFormat="1" ht="18.75" customHeight="1">
      <c r="A57" s="205" t="s">
        <v>515</v>
      </c>
      <c r="B57" s="206"/>
      <c r="C57" s="205" t="s">
        <v>515</v>
      </c>
      <c r="D57" s="206">
        <v>53444.64</v>
      </c>
    </row>
    <row r="58" spans="1:4" s="195" customFormat="1" ht="18.75" customHeight="1">
      <c r="A58" s="203" t="s">
        <v>516</v>
      </c>
      <c r="B58" s="204"/>
      <c r="C58" s="203" t="s">
        <v>517</v>
      </c>
      <c r="D58" s="204">
        <v>53444.64</v>
      </c>
    </row>
    <row r="59" spans="1:4" s="195" customFormat="1" ht="18.75" customHeight="1">
      <c r="A59" s="203" t="s">
        <v>518</v>
      </c>
      <c r="B59" s="204"/>
      <c r="C59" s="203" t="s">
        <v>519</v>
      </c>
      <c r="D59" s="204"/>
    </row>
    <row r="60" spans="1:4" s="195" customFormat="1" ht="18.75" customHeight="1">
      <c r="A60" s="205" t="s">
        <v>520</v>
      </c>
      <c r="B60" s="206"/>
      <c r="C60" s="205" t="s">
        <v>520</v>
      </c>
      <c r="D60" s="206">
        <v>6060.8</v>
      </c>
    </row>
    <row r="61" spans="1:4" s="195" customFormat="1" ht="18.75" customHeight="1">
      <c r="A61" s="203" t="s">
        <v>521</v>
      </c>
      <c r="B61" s="204"/>
      <c r="C61" s="203" t="s">
        <v>522</v>
      </c>
      <c r="D61" s="204">
        <v>6060.8</v>
      </c>
    </row>
    <row r="62" spans="1:4" s="195" customFormat="1" ht="18.75" customHeight="1">
      <c r="A62" s="203" t="s">
        <v>523</v>
      </c>
      <c r="B62" s="204"/>
      <c r="C62" s="203" t="s">
        <v>524</v>
      </c>
      <c r="D62" s="204"/>
    </row>
    <row r="63" spans="1:4" s="195" customFormat="1" ht="18.75" customHeight="1">
      <c r="A63" s="203" t="s">
        <v>525</v>
      </c>
      <c r="B63" s="204"/>
      <c r="C63" s="203" t="s">
        <v>526</v>
      </c>
      <c r="D63" s="204"/>
    </row>
    <row r="64" spans="1:4" s="195" customFormat="1" ht="18.75" customHeight="1">
      <c r="A64" s="203" t="s">
        <v>527</v>
      </c>
      <c r="B64" s="204"/>
      <c r="C64" s="203" t="s">
        <v>528</v>
      </c>
      <c r="D64" s="204"/>
    </row>
    <row r="65" spans="1:4" s="195" customFormat="1" ht="18.75" customHeight="1">
      <c r="A65" s="205" t="s">
        <v>529</v>
      </c>
      <c r="B65" s="206"/>
      <c r="C65" s="205" t="s">
        <v>529</v>
      </c>
      <c r="D65" s="206"/>
    </row>
    <row r="66" spans="1:4" s="195" customFormat="1" ht="18.75" customHeight="1">
      <c r="A66" s="203" t="s">
        <v>530</v>
      </c>
      <c r="B66" s="204"/>
      <c r="C66" s="203" t="s">
        <v>531</v>
      </c>
      <c r="D66" s="204"/>
    </row>
    <row r="67" spans="1:4" s="195" customFormat="1" ht="18.75" customHeight="1">
      <c r="A67" s="203" t="s">
        <v>532</v>
      </c>
      <c r="B67" s="204"/>
      <c r="C67" s="203" t="s">
        <v>533</v>
      </c>
      <c r="D67" s="204"/>
    </row>
    <row r="68" spans="1:4" s="195" customFormat="1" ht="18.75" customHeight="1">
      <c r="A68" s="205" t="s">
        <v>534</v>
      </c>
      <c r="B68" s="206"/>
      <c r="C68" s="205" t="s">
        <v>534</v>
      </c>
      <c r="D68" s="206"/>
    </row>
    <row r="69" spans="1:4" s="195" customFormat="1" ht="18.75" customHeight="1">
      <c r="A69" s="203" t="s">
        <v>535</v>
      </c>
      <c r="B69" s="204"/>
      <c r="C69" s="203" t="s">
        <v>536</v>
      </c>
      <c r="D69" s="204"/>
    </row>
    <row r="70" spans="1:4" s="195" customFormat="1" ht="18.75" customHeight="1">
      <c r="A70" s="203" t="s">
        <v>537</v>
      </c>
      <c r="B70" s="204"/>
      <c r="C70" s="203" t="s">
        <v>538</v>
      </c>
      <c r="D70" s="204"/>
    </row>
    <row r="71" spans="1:4" s="195" customFormat="1" ht="18.75" customHeight="1">
      <c r="A71" s="203" t="s">
        <v>539</v>
      </c>
      <c r="B71" s="204"/>
      <c r="C71" s="203" t="s">
        <v>540</v>
      </c>
      <c r="D71" s="204"/>
    </row>
    <row r="72" spans="1:4" s="195" customFormat="1" ht="18.75" customHeight="1">
      <c r="A72" s="203" t="s">
        <v>541</v>
      </c>
      <c r="B72" s="204"/>
      <c r="C72" s="203" t="s">
        <v>542</v>
      </c>
      <c r="D72" s="204"/>
    </row>
    <row r="73" spans="1:4" s="195" customFormat="1" ht="18.75" customHeight="1">
      <c r="A73" s="205" t="s">
        <v>543</v>
      </c>
      <c r="B73" s="206"/>
      <c r="C73" s="205" t="s">
        <v>543</v>
      </c>
      <c r="D73" s="206"/>
    </row>
    <row r="74" spans="1:4" s="195" customFormat="1" ht="18.75" customHeight="1">
      <c r="A74" s="203" t="s">
        <v>544</v>
      </c>
      <c r="B74" s="204"/>
      <c r="C74" s="203" t="s">
        <v>545</v>
      </c>
      <c r="D74" s="204"/>
    </row>
    <row r="75" spans="1:4" s="195" customFormat="1" ht="18.75" customHeight="1">
      <c r="A75" s="203" t="s">
        <v>546</v>
      </c>
      <c r="B75" s="204"/>
      <c r="C75" s="203" t="s">
        <v>547</v>
      </c>
      <c r="D75" s="204"/>
    </row>
    <row r="76" spans="1:4" s="195" customFormat="1" ht="18.75" customHeight="1">
      <c r="A76" s="205" t="s">
        <v>65</v>
      </c>
      <c r="B76" s="206"/>
      <c r="C76" s="205" t="s">
        <v>65</v>
      </c>
      <c r="D76" s="206">
        <v>45356.94</v>
      </c>
    </row>
    <row r="77" spans="1:4" s="195" customFormat="1" ht="18.75" customHeight="1">
      <c r="A77" s="203" t="s">
        <v>544</v>
      </c>
      <c r="B77" s="204"/>
      <c r="C77" s="203" t="s">
        <v>545</v>
      </c>
      <c r="D77" s="204"/>
    </row>
    <row r="78" spans="1:4" s="195" customFormat="1" ht="18.75" customHeight="1">
      <c r="A78" s="203" t="s">
        <v>548</v>
      </c>
      <c r="B78" s="204"/>
      <c r="C78" s="203" t="s">
        <v>549</v>
      </c>
      <c r="D78" s="204"/>
    </row>
    <row r="79" spans="1:4" s="195" customFormat="1" ht="18.75" customHeight="1">
      <c r="A79" s="203" t="s">
        <v>550</v>
      </c>
      <c r="B79" s="204"/>
      <c r="C79" s="203" t="s">
        <v>550</v>
      </c>
      <c r="D79" s="204"/>
    </row>
    <row r="80" spans="1:4" s="195" customFormat="1" ht="18.75" customHeight="1">
      <c r="A80" s="203" t="s">
        <v>551</v>
      </c>
      <c r="B80" s="204"/>
      <c r="C80" s="203" t="s">
        <v>551</v>
      </c>
      <c r="D80" s="204">
        <v>1185</v>
      </c>
    </row>
    <row r="81" spans="1:4" s="195" customFormat="1" ht="18.75" customHeight="1">
      <c r="A81" s="203" t="s">
        <v>552</v>
      </c>
      <c r="B81" s="204"/>
      <c r="C81" s="203" t="s">
        <v>552</v>
      </c>
      <c r="D81" s="204">
        <v>44171.94</v>
      </c>
    </row>
    <row r="82" spans="1:4" s="195" customFormat="1" ht="18.75" customHeight="1">
      <c r="A82" s="203"/>
      <c r="B82" s="204"/>
      <c r="C82" s="203"/>
      <c r="D82" s="204"/>
    </row>
    <row r="83" spans="1:4" s="195" customFormat="1" ht="18.75" customHeight="1">
      <c r="A83" s="203"/>
      <c r="B83" s="204"/>
      <c r="C83" s="203"/>
      <c r="D83" s="204"/>
    </row>
    <row r="84" spans="1:4" s="195" customFormat="1" ht="18.75" customHeight="1">
      <c r="A84" s="205" t="s">
        <v>553</v>
      </c>
      <c r="B84" s="206">
        <v>253771.6299999998</v>
      </c>
      <c r="C84" s="205" t="s">
        <v>554</v>
      </c>
      <c r="D84" s="206">
        <v>976052.7400000002</v>
      </c>
    </row>
    <row r="85" spans="1:4" s="195" customFormat="1" ht="18.75" customHeight="1">
      <c r="A85" s="203"/>
      <c r="B85" s="203"/>
      <c r="C85" s="203"/>
      <c r="D85" s="204"/>
    </row>
    <row r="86" spans="1:4" s="195" customFormat="1" ht="18.75" customHeight="1">
      <c r="A86" s="203"/>
      <c r="B86" s="203"/>
      <c r="C86" s="203"/>
      <c r="D86" s="204"/>
    </row>
    <row r="87" spans="1:4" s="195" customFormat="1" ht="18.75" customHeight="1">
      <c r="A87" s="203"/>
      <c r="B87" s="203"/>
      <c r="C87" s="205" t="s">
        <v>555</v>
      </c>
      <c r="D87" s="206">
        <v>1229824.37</v>
      </c>
    </row>
    <row r="88" spans="1:4" s="195" customFormat="1" ht="18.75" customHeight="1">
      <c r="A88" s="207"/>
      <c r="B88" s="207"/>
      <c r="C88" s="207"/>
      <c r="D88" s="207"/>
    </row>
    <row r="89" spans="1:4" s="195" customFormat="1" ht="18.75" customHeight="1">
      <c r="A89" s="207"/>
      <c r="B89" s="207"/>
      <c r="C89" s="207"/>
      <c r="D89" s="207"/>
    </row>
    <row r="90" spans="1:4" s="195" customFormat="1" ht="15">
      <c r="A90" s="207"/>
      <c r="B90" s="207"/>
      <c r="C90" s="207"/>
      <c r="D90" s="207"/>
    </row>
    <row r="91" spans="1:4" s="195" customFormat="1" ht="15">
      <c r="A91" s="207"/>
      <c r="B91" s="207"/>
      <c r="C91" s="207"/>
      <c r="D91" s="207"/>
    </row>
    <row r="92" spans="1:4" s="195" customFormat="1" ht="15">
      <c r="A92" s="207"/>
      <c r="B92" s="207"/>
      <c r="C92" s="207"/>
      <c r="D92" s="207"/>
    </row>
    <row r="93" spans="1:4" s="195" customFormat="1" ht="15">
      <c r="A93" s="207"/>
      <c r="B93" s="207"/>
      <c r="C93" s="207"/>
      <c r="D93" s="207"/>
    </row>
    <row r="94" spans="1:4" s="195" customFormat="1" ht="15">
      <c r="A94" s="207"/>
      <c r="B94" s="207"/>
      <c r="C94" s="207"/>
      <c r="D94" s="207"/>
    </row>
  </sheetData>
  <sheetProtection/>
  <mergeCells count="5">
    <mergeCell ref="A4:A5"/>
    <mergeCell ref="B4:B5"/>
    <mergeCell ref="C4:C5"/>
    <mergeCell ref="D4:D5"/>
    <mergeCell ref="A1:D2"/>
  </mergeCells>
  <printOptions/>
  <pageMargins left="0.75" right="0.75" top="0.51" bottom="0.43000000000000005" header="0.43000000000000005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G39"/>
  <sheetViews>
    <sheetView zoomScaleSheetLayoutView="100" workbookViewId="0" topLeftCell="A25">
      <selection activeCell="D8" sqref="D8"/>
    </sheetView>
  </sheetViews>
  <sheetFormatPr defaultColWidth="9.00390625" defaultRowHeight="14.25"/>
  <cols>
    <col min="1" max="1" width="68.875" style="53" customWidth="1"/>
    <col min="2" max="2" width="55.875" style="178" customWidth="1"/>
    <col min="3" max="3" width="17.25390625" style="178" customWidth="1"/>
    <col min="4" max="6" width="14.25390625" style="178" customWidth="1"/>
    <col min="7" max="7" width="9.00390625" style="179" customWidth="1"/>
    <col min="8" max="16384" width="9.00390625" style="53" customWidth="1"/>
  </cols>
  <sheetData>
    <row r="1" spans="1:7" s="51" customFormat="1" ht="55.5" customHeight="1">
      <c r="A1" s="180" t="s">
        <v>556</v>
      </c>
      <c r="B1" s="180"/>
      <c r="C1" s="56"/>
      <c r="D1" s="56"/>
      <c r="E1" s="56"/>
      <c r="F1" s="56"/>
      <c r="G1" s="56"/>
    </row>
    <row r="2" spans="2:7" s="2" customFormat="1" ht="14.25">
      <c r="B2" s="9" t="s">
        <v>1</v>
      </c>
      <c r="C2" s="9"/>
      <c r="D2" s="9"/>
      <c r="E2" s="9"/>
      <c r="F2" s="9"/>
      <c r="G2" s="181"/>
    </row>
    <row r="3" spans="1:7" s="2" customFormat="1" ht="30" customHeight="1">
      <c r="A3" s="10" t="s">
        <v>2</v>
      </c>
      <c r="B3" s="10" t="s">
        <v>87</v>
      </c>
      <c r="C3" s="9"/>
      <c r="D3" s="191"/>
      <c r="E3" s="191"/>
      <c r="F3" s="9"/>
      <c r="G3" s="181"/>
    </row>
    <row r="4" spans="1:7" s="3" customFormat="1" ht="30" customHeight="1">
      <c r="A4" s="10"/>
      <c r="B4" s="10"/>
      <c r="C4" s="189"/>
      <c r="D4" s="192"/>
      <c r="E4" s="192"/>
      <c r="F4" s="182"/>
      <c r="G4" s="183"/>
    </row>
    <row r="5" spans="1:6" ht="25.5" customHeight="1">
      <c r="A5" s="16" t="s">
        <v>557</v>
      </c>
      <c r="B5" s="193">
        <f>B6+B30</f>
        <v>285117.88</v>
      </c>
      <c r="C5" s="189"/>
      <c r="D5" s="192"/>
      <c r="E5" s="192"/>
      <c r="F5" s="185"/>
    </row>
    <row r="6" spans="1:6" ht="25.5" customHeight="1">
      <c r="A6" s="16" t="s">
        <v>558</v>
      </c>
      <c r="B6" s="193">
        <f>B7+B18+B29</f>
        <v>254279.88</v>
      </c>
      <c r="C6" s="189"/>
      <c r="D6" s="192"/>
      <c r="E6" s="192"/>
      <c r="F6" s="185"/>
    </row>
    <row r="7" spans="1:6" ht="25.5" customHeight="1">
      <c r="A7" s="186" t="s">
        <v>559</v>
      </c>
      <c r="B7" s="193">
        <f>SUM(B8:B17)</f>
        <v>182911.57</v>
      </c>
      <c r="C7" s="189"/>
      <c r="D7" s="192"/>
      <c r="E7" s="192"/>
      <c r="F7" s="185"/>
    </row>
    <row r="8" spans="1:7" s="177" customFormat="1" ht="25.5" customHeight="1">
      <c r="A8" s="187" t="s">
        <v>560</v>
      </c>
      <c r="B8" s="193">
        <v>21953</v>
      </c>
      <c r="C8" s="189"/>
      <c r="D8" s="192"/>
      <c r="E8" s="192"/>
      <c r="F8" s="185"/>
      <c r="G8" s="188"/>
    </row>
    <row r="9" spans="1:7" s="177" customFormat="1" ht="25.5" customHeight="1">
      <c r="A9" s="187" t="s">
        <v>561</v>
      </c>
      <c r="B9" s="193">
        <f>15652+6328</f>
        <v>21980</v>
      </c>
      <c r="C9" s="189"/>
      <c r="D9" s="192"/>
      <c r="E9" s="192"/>
      <c r="F9" s="185"/>
      <c r="G9" s="188"/>
    </row>
    <row r="10" spans="1:7" s="177" customFormat="1" ht="25.5" customHeight="1">
      <c r="A10" s="187" t="s">
        <v>562</v>
      </c>
      <c r="B10" s="193">
        <v>10846</v>
      </c>
      <c r="C10" s="189"/>
      <c r="D10" s="192"/>
      <c r="E10" s="192"/>
      <c r="F10" s="185"/>
      <c r="G10" s="188"/>
    </row>
    <row r="11" spans="1:7" s="177" customFormat="1" ht="25.5" customHeight="1">
      <c r="A11" s="187" t="s">
        <v>563</v>
      </c>
      <c r="B11" s="193">
        <f>12207+6201</f>
        <v>18408</v>
      </c>
      <c r="C11" s="189"/>
      <c r="D11" s="194"/>
      <c r="E11" s="194"/>
      <c r="F11" s="185"/>
      <c r="G11" s="188"/>
    </row>
    <row r="12" spans="1:7" s="177" customFormat="1" ht="25.5" customHeight="1">
      <c r="A12" s="187" t="s">
        <v>564</v>
      </c>
      <c r="B12" s="193">
        <v>11714</v>
      </c>
      <c r="C12" s="189"/>
      <c r="D12" s="194"/>
      <c r="E12" s="194"/>
      <c r="F12" s="185"/>
      <c r="G12" s="188"/>
    </row>
    <row r="13" spans="1:7" s="177" customFormat="1" ht="25.5" customHeight="1">
      <c r="A13" s="187" t="s">
        <v>565</v>
      </c>
      <c r="B13" s="193">
        <v>28688</v>
      </c>
      <c r="C13" s="189"/>
      <c r="D13" s="194"/>
      <c r="E13" s="194"/>
      <c r="F13" s="185"/>
      <c r="G13" s="188"/>
    </row>
    <row r="14" spans="1:7" s="177" customFormat="1" ht="25.5" customHeight="1">
      <c r="A14" s="187" t="s">
        <v>566</v>
      </c>
      <c r="B14" s="193">
        <v>25767</v>
      </c>
      <c r="C14" s="189"/>
      <c r="D14" s="194"/>
      <c r="E14" s="194"/>
      <c r="F14" s="185"/>
      <c r="G14" s="188"/>
    </row>
    <row r="15" spans="1:7" s="177" customFormat="1" ht="25.5" customHeight="1">
      <c r="A15" s="187" t="s">
        <v>567</v>
      </c>
      <c r="B15" s="193">
        <v>7540</v>
      </c>
      <c r="C15" s="189"/>
      <c r="D15" s="194"/>
      <c r="E15" s="194"/>
      <c r="F15" s="185"/>
      <c r="G15" s="188"/>
    </row>
    <row r="16" spans="1:7" s="177" customFormat="1" ht="25.5" customHeight="1">
      <c r="A16" s="187" t="s">
        <v>568</v>
      </c>
      <c r="B16" s="193">
        <v>14360</v>
      </c>
      <c r="C16" s="189"/>
      <c r="D16" s="194"/>
      <c r="E16" s="194"/>
      <c r="F16" s="185"/>
      <c r="G16" s="188"/>
    </row>
    <row r="17" spans="1:7" s="177" customFormat="1" ht="25.5" customHeight="1">
      <c r="A17" s="187" t="s">
        <v>569</v>
      </c>
      <c r="B17" s="193">
        <f>1207+20000+448.57</f>
        <v>21655.57</v>
      </c>
      <c r="C17" s="189"/>
      <c r="D17" s="194"/>
      <c r="E17" s="194"/>
      <c r="F17" s="185"/>
      <c r="G17" s="188"/>
    </row>
    <row r="18" spans="1:6" ht="25.5" customHeight="1">
      <c r="A18" s="186" t="s">
        <v>570</v>
      </c>
      <c r="B18" s="193">
        <f>SUM(B19:B28)</f>
        <v>71368.31000000001</v>
      </c>
      <c r="C18" s="189"/>
      <c r="D18" s="194"/>
      <c r="E18" s="194"/>
      <c r="F18" s="185"/>
    </row>
    <row r="19" spans="1:7" s="177" customFormat="1" ht="25.5" customHeight="1">
      <c r="A19" s="187" t="s">
        <v>560</v>
      </c>
      <c r="B19" s="193">
        <v>11822.28</v>
      </c>
      <c r="C19" s="189"/>
      <c r="D19" s="185"/>
      <c r="E19" s="185"/>
      <c r="F19" s="185"/>
      <c r="G19" s="188"/>
    </row>
    <row r="20" spans="1:7" s="177" customFormat="1" ht="25.5" customHeight="1">
      <c r="A20" s="187" t="s">
        <v>561</v>
      </c>
      <c r="B20" s="193">
        <v>7031.91</v>
      </c>
      <c r="C20" s="189"/>
      <c r="D20" s="185"/>
      <c r="E20" s="185"/>
      <c r="F20" s="185"/>
      <c r="G20" s="188"/>
    </row>
    <row r="21" spans="1:7" s="177" customFormat="1" ht="25.5" customHeight="1">
      <c r="A21" s="187" t="s">
        <v>562</v>
      </c>
      <c r="B21" s="193">
        <v>9722.82</v>
      </c>
      <c r="C21" s="189"/>
      <c r="D21" s="185"/>
      <c r="E21" s="185"/>
      <c r="F21" s="185"/>
      <c r="G21" s="188"/>
    </row>
    <row r="22" spans="1:7" s="177" customFormat="1" ht="25.5" customHeight="1">
      <c r="A22" s="187" t="s">
        <v>563</v>
      </c>
      <c r="B22" s="193">
        <v>5880.69</v>
      </c>
      <c r="C22" s="189"/>
      <c r="D22" s="185"/>
      <c r="E22" s="185"/>
      <c r="F22" s="185"/>
      <c r="G22" s="188"/>
    </row>
    <row r="23" spans="1:7" s="177" customFormat="1" ht="25.5" customHeight="1">
      <c r="A23" s="187" t="s">
        <v>564</v>
      </c>
      <c r="B23" s="193">
        <v>10110.84</v>
      </c>
      <c r="C23" s="189"/>
      <c r="D23" s="185"/>
      <c r="E23" s="185"/>
      <c r="F23" s="185"/>
      <c r="G23" s="188"/>
    </row>
    <row r="24" spans="1:7" s="177" customFormat="1" ht="25.5" customHeight="1">
      <c r="A24" s="187" t="s">
        <v>565</v>
      </c>
      <c r="B24" s="193">
        <v>8830.54</v>
      </c>
      <c r="C24" s="189"/>
      <c r="D24" s="185"/>
      <c r="E24" s="185"/>
      <c r="F24" s="185"/>
      <c r="G24" s="188"/>
    </row>
    <row r="25" spans="1:7" s="177" customFormat="1" ht="25.5" customHeight="1">
      <c r="A25" s="187" t="s">
        <v>566</v>
      </c>
      <c r="B25" s="193">
        <v>6500.98</v>
      </c>
      <c r="C25" s="189"/>
      <c r="D25" s="185"/>
      <c r="E25" s="185"/>
      <c r="F25" s="185"/>
      <c r="G25" s="188"/>
    </row>
    <row r="26" spans="1:7" s="177" customFormat="1" ht="25.5" customHeight="1">
      <c r="A26" s="187" t="s">
        <v>567</v>
      </c>
      <c r="B26" s="193">
        <v>7088.72</v>
      </c>
      <c r="C26" s="189"/>
      <c r="D26" s="185"/>
      <c r="E26" s="185"/>
      <c r="F26" s="185"/>
      <c r="G26" s="188"/>
    </row>
    <row r="27" spans="1:7" s="177" customFormat="1" ht="25.5" customHeight="1">
      <c r="A27" s="187" t="s">
        <v>568</v>
      </c>
      <c r="B27" s="193">
        <v>4253.41</v>
      </c>
      <c r="C27" s="189"/>
      <c r="D27" s="185"/>
      <c r="E27" s="185"/>
      <c r="F27" s="185"/>
      <c r="G27" s="188"/>
    </row>
    <row r="28" spans="1:7" s="177" customFormat="1" ht="25.5" customHeight="1">
      <c r="A28" s="187" t="s">
        <v>569</v>
      </c>
      <c r="B28" s="193">
        <v>126.12</v>
      </c>
      <c r="C28" s="189"/>
      <c r="D28" s="185"/>
      <c r="E28" s="185"/>
      <c r="F28" s="185"/>
      <c r="G28" s="188"/>
    </row>
    <row r="29" spans="1:7" s="177" customFormat="1" ht="25.5" customHeight="1">
      <c r="A29" s="187" t="s">
        <v>571</v>
      </c>
      <c r="B29" s="193">
        <v>0</v>
      </c>
      <c r="C29" s="189"/>
      <c r="D29" s="185"/>
      <c r="E29" s="185"/>
      <c r="F29" s="185"/>
      <c r="G29" s="188"/>
    </row>
    <row r="30" spans="1:7" s="177" customFormat="1" ht="25.5" customHeight="1">
      <c r="A30" s="16" t="s">
        <v>572</v>
      </c>
      <c r="B30" s="193">
        <f>SUM(B31:B39)</f>
        <v>30838</v>
      </c>
      <c r="C30" s="189"/>
      <c r="D30" s="185"/>
      <c r="E30" s="185"/>
      <c r="F30" s="185"/>
      <c r="G30" s="188"/>
    </row>
    <row r="31" spans="1:7" s="177" customFormat="1" ht="25.5" customHeight="1">
      <c r="A31" s="187" t="s">
        <v>560</v>
      </c>
      <c r="B31" s="193">
        <v>2521</v>
      </c>
      <c r="C31" s="189"/>
      <c r="D31" s="185"/>
      <c r="E31" s="185"/>
      <c r="F31" s="185"/>
      <c r="G31" s="188"/>
    </row>
    <row r="32" spans="1:7" s="177" customFormat="1" ht="25.5" customHeight="1">
      <c r="A32" s="187" t="s">
        <v>561</v>
      </c>
      <c r="B32" s="193">
        <v>419</v>
      </c>
      <c r="C32" s="189"/>
      <c r="D32" s="185"/>
      <c r="E32" s="185"/>
      <c r="F32" s="185"/>
      <c r="G32" s="188"/>
    </row>
    <row r="33" spans="1:7" s="177" customFormat="1" ht="25.5" customHeight="1">
      <c r="A33" s="187" t="s">
        <v>562</v>
      </c>
      <c r="B33" s="193">
        <v>6986</v>
      </c>
      <c r="C33" s="189"/>
      <c r="D33" s="185"/>
      <c r="E33" s="185"/>
      <c r="F33" s="185"/>
      <c r="G33" s="188"/>
    </row>
    <row r="34" spans="1:7" s="177" customFormat="1" ht="25.5" customHeight="1">
      <c r="A34" s="187" t="s">
        <v>563</v>
      </c>
      <c r="B34" s="193">
        <v>1099</v>
      </c>
      <c r="C34" s="189"/>
      <c r="D34" s="185"/>
      <c r="E34" s="185"/>
      <c r="F34" s="185"/>
      <c r="G34" s="188"/>
    </row>
    <row r="35" spans="1:7" s="177" customFormat="1" ht="25.5" customHeight="1">
      <c r="A35" s="187" t="s">
        <v>564</v>
      </c>
      <c r="B35" s="193">
        <v>8793</v>
      </c>
      <c r="C35" s="189"/>
      <c r="D35" s="185"/>
      <c r="E35" s="185"/>
      <c r="F35" s="185"/>
      <c r="G35" s="188"/>
    </row>
    <row r="36" spans="1:7" s="177" customFormat="1" ht="25.5" customHeight="1">
      <c r="A36" s="187" t="s">
        <v>565</v>
      </c>
      <c r="B36" s="193">
        <v>2082</v>
      </c>
      <c r="C36" s="189"/>
      <c r="D36" s="185"/>
      <c r="E36" s="185"/>
      <c r="F36" s="185"/>
      <c r="G36" s="188"/>
    </row>
    <row r="37" spans="1:7" s="177" customFormat="1" ht="25.5" customHeight="1">
      <c r="A37" s="187" t="s">
        <v>566</v>
      </c>
      <c r="B37" s="193">
        <v>3288</v>
      </c>
      <c r="C37" s="189"/>
      <c r="D37" s="185"/>
      <c r="E37" s="185"/>
      <c r="F37" s="185"/>
      <c r="G37" s="188"/>
    </row>
    <row r="38" spans="1:7" s="177" customFormat="1" ht="25.5" customHeight="1">
      <c r="A38" s="187" t="s">
        <v>567</v>
      </c>
      <c r="B38" s="193">
        <v>4453</v>
      </c>
      <c r="C38" s="189"/>
      <c r="D38" s="185"/>
      <c r="E38" s="185"/>
      <c r="F38" s="185"/>
      <c r="G38" s="188"/>
    </row>
    <row r="39" spans="1:6" ht="27.75" customHeight="1">
      <c r="A39" s="187" t="s">
        <v>568</v>
      </c>
      <c r="B39" s="193">
        <v>1197</v>
      </c>
      <c r="C39" s="190"/>
      <c r="D39" s="190"/>
      <c r="E39" s="190"/>
      <c r="F39" s="190"/>
    </row>
  </sheetData>
  <sheetProtection/>
  <mergeCells count="3">
    <mergeCell ref="A1:B1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文锦思</dc:creator>
  <cp:keywords/>
  <dc:description/>
  <cp:lastModifiedBy>Administrator</cp:lastModifiedBy>
  <cp:lastPrinted>2017-12-25T09:15:23Z</cp:lastPrinted>
  <dcterms:created xsi:type="dcterms:W3CDTF">2018-12-03T06:03:25Z</dcterms:created>
  <dcterms:modified xsi:type="dcterms:W3CDTF">2021-05-26T06:04:56Z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