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9/学徒制结算款公示材料（2）/"/>
    </mc:Choice>
  </mc:AlternateContent>
  <xr:revisionPtr revIDLastSave="120" documentId="8_{2425117C-7725-45C2-8670-360530162DA6}" xr6:coauthVersionLast="47" xr6:coauthVersionMax="47" xr10:uidLastSave="{FE1B24F1-BC11-41E5-97E1-97FCE86F394E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" i="1" s="1"/>
  <c r="K4" i="1"/>
  <c r="L4" i="1" s="1"/>
  <c r="I3" i="1"/>
  <c r="E3" i="1"/>
  <c r="D3" i="1"/>
  <c r="K3" i="1" l="1"/>
  <c r="L3" i="1"/>
</calcChain>
</file>

<file path=xl/sharedStrings.xml><?xml version="1.0" encoding="utf-8"?>
<sst xmlns="http://schemas.openxmlformats.org/spreadsheetml/2006/main" count="22" uniqueCount="21">
  <si>
    <t>序号</t>
  </si>
  <si>
    <t>企业名称</t>
  </si>
  <si>
    <t>培训等级</t>
  </si>
  <si>
    <t>网络备案
人数</t>
  </si>
  <si>
    <t>预拨
人数</t>
  </si>
  <si>
    <t>预拨
比例</t>
  </si>
  <si>
    <t>预拨
补贴金额</t>
  </si>
  <si>
    <t>期末实际
补贴人数</t>
  </si>
  <si>
    <t>核定执行
补贴标准</t>
  </si>
  <si>
    <t>核定执行
补贴金额</t>
  </si>
  <si>
    <t>结算
补贴金额</t>
  </si>
  <si>
    <t>企业银行户名</t>
  </si>
  <si>
    <t>开户银行名称</t>
  </si>
  <si>
    <t>银行账号</t>
  </si>
  <si>
    <t>总计</t>
  </si>
  <si>
    <r>
      <t>补贴标准
（</t>
    </r>
    <r>
      <rPr>
        <b/>
        <sz val="9"/>
        <rFont val="宋体"/>
        <family val="1"/>
        <charset val="134"/>
      </rPr>
      <t>/</t>
    </r>
    <r>
      <rPr>
        <b/>
        <sz val="9"/>
        <rFont val="宋体"/>
        <family val="3"/>
        <charset val="134"/>
      </rPr>
      <t>人）</t>
    </r>
    <phoneticPr fontId="14" type="noConversion"/>
  </si>
  <si>
    <r>
      <t>2025</t>
    </r>
    <r>
      <rPr>
        <sz val="20"/>
        <color indexed="8"/>
        <rFont val="黑体"/>
        <family val="3"/>
        <charset val="134"/>
      </rPr>
      <t>年9月企业新型学徒制补贴汇总表</t>
    </r>
    <phoneticPr fontId="14" type="noConversion"/>
  </si>
  <si>
    <t>中级</t>
  </si>
  <si>
    <t>中国大冢制药有限公司</t>
  </si>
  <si>
    <t>中国工商银行天津市解放北路支行</t>
  </si>
  <si>
    <t>030201071930005****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</si>
</sst>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7" x14ac:knownFonts="1">
    <font>
      <sz val="12"/>
      <name val="宋体"/>
      <charset val="134"/>
    </font>
    <font>
      <sz val="12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sz val="9"/>
      <color rgb="FF00B05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1"/>
      <charset val="134"/>
    </font>
    <font>
      <sz val="9"/>
      <color rgb="FF000000"/>
      <name val="宋体"/>
      <family val="1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3" fillId="0" borderId="3" xfId="2" applyNumberFormat="1" applyFont="1" applyBorder="1" applyAlignment="1" applyProtection="1">
      <alignment horizontal="center" vertical="center"/>
      <protection locked="0"/>
    </xf>
    <xf numFmtId="49" fontId="3" fillId="0" borderId="4" xfId="2" applyNumberFormat="1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3" fillId="0" borderId="5" xfId="2" applyNumberFormat="1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176" fontId="3" fillId="0" borderId="4" xfId="2" applyNumberFormat="1" applyFont="1" applyBorder="1" applyAlignment="1">
      <alignment horizontal="right" vertical="center"/>
    </xf>
    <xf numFmtId="176" fontId="3" fillId="0" borderId="6" xfId="2" applyNumberFormat="1" applyFont="1" applyBorder="1" applyAlignment="1">
      <alignment horizontal="right" vertical="center"/>
    </xf>
    <xf numFmtId="176" fontId="3" fillId="0" borderId="7" xfId="2" applyNumberFormat="1" applyFont="1" applyBorder="1" applyAlignment="1">
      <alignment horizontal="right" vertical="center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>
      <alignment vertical="center"/>
    </xf>
    <xf numFmtId="49" fontId="3" fillId="0" borderId="6" xfId="2" applyNumberFormat="1" applyFont="1" applyBorder="1" applyProtection="1">
      <alignment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49" fontId="2" fillId="0" borderId="11" xfId="2" applyNumberFormat="1" applyFont="1" applyBorder="1" applyAlignment="1" applyProtection="1">
      <alignment horizontal="center" vertical="center" wrapText="1"/>
      <protection locked="0"/>
    </xf>
    <xf numFmtId="49" fontId="2" fillId="0" borderId="11" xfId="2" applyNumberFormat="1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3" fillId="0" borderId="4" xfId="2" applyFont="1" applyBorder="1" applyAlignment="1" applyProtection="1">
      <alignment vertical="center" wrapText="1"/>
      <protection locked="0"/>
    </xf>
    <xf numFmtId="49" fontId="6" fillId="2" borderId="12" xfId="0" applyNumberFormat="1" applyFont="1" applyFill="1" applyBorder="1" applyAlignment="1">
      <alignment horizontal="center" vertical="center" wrapText="1"/>
    </xf>
    <xf numFmtId="176" fontId="2" fillId="0" borderId="11" xfId="2" applyNumberFormat="1" applyFont="1" applyBorder="1" applyAlignment="1" applyProtection="1">
      <alignment horizontal="center" vertical="center"/>
      <protection locked="0"/>
    </xf>
    <xf numFmtId="176" fontId="12" fillId="0" borderId="10" xfId="2" applyNumberFormat="1" applyFont="1" applyBorder="1" applyAlignment="1">
      <alignment horizontal="center" vertical="center"/>
    </xf>
    <xf numFmtId="9" fontId="4" fillId="0" borderId="11" xfId="1" applyFont="1" applyFill="1" applyBorder="1" applyAlignment="1" applyProtection="1">
      <alignment horizontal="center" vertical="center"/>
      <protection locked="0"/>
    </xf>
    <xf numFmtId="176" fontId="4" fillId="0" borderId="11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11" xfId="2" applyNumberFormat="1" applyFont="1" applyBorder="1" applyAlignment="1" applyProtection="1">
      <alignment horizontal="center" vertical="center"/>
      <protection locked="0"/>
    </xf>
    <xf numFmtId="176" fontId="4" fillId="0" borderId="10" xfId="2" applyNumberFormat="1" applyFont="1" applyBorder="1" applyAlignment="1" applyProtection="1">
      <alignment horizontal="center" vertical="center"/>
      <protection locked="0"/>
    </xf>
    <xf numFmtId="177" fontId="4" fillId="0" borderId="8" xfId="2" applyNumberFormat="1" applyFont="1" applyBorder="1" applyAlignment="1" applyProtection="1">
      <alignment horizontal="center" vertical="center"/>
      <protection locked="0"/>
    </xf>
    <xf numFmtId="176" fontId="4" fillId="0" borderId="8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16" fillId="0" borderId="11" xfId="2" applyFont="1" applyBorder="1" applyAlignment="1" applyProtection="1">
      <alignment horizontal="center" vertical="center" wrapText="1"/>
      <protection locked="0"/>
    </xf>
    <xf numFmtId="49" fontId="4" fillId="0" borderId="9" xfId="2" quotePrefix="1" applyNumberFormat="1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</cellXfs>
  <cellStyles count="3">
    <cellStyle name="百分比" xfId="1" builtinId="5"/>
    <cellStyle name="常规" xfId="0" builtinId="0"/>
    <cellStyle name="常规_培训汇总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"/>
  <sheetViews>
    <sheetView tabSelected="1" zoomScale="115" zoomScaleNormal="115" zoomScaleSheetLayoutView="100" workbookViewId="0">
      <pane ySplit="2" topLeftCell="A3" activePane="bottomLeft" state="frozen"/>
      <selection pane="bottomLeft" activeCell="O10" sqref="O10"/>
    </sheetView>
  </sheetViews>
  <sheetFormatPr defaultRowHeight="15.75" x14ac:dyDescent="0.15"/>
  <cols>
    <col min="1" max="1" width="4.75" style="4" bestFit="1" customWidth="1"/>
    <col min="2" max="2" width="11.5" style="23" customWidth="1"/>
    <col min="3" max="3" width="7.75" style="5" customWidth="1"/>
    <col min="4" max="4" width="7.5" style="4" customWidth="1"/>
    <col min="5" max="5" width="4.75" style="6" bestFit="1" customWidth="1"/>
    <col min="6" max="6" width="7.125" style="4" customWidth="1"/>
    <col min="7" max="7" width="4.875" style="4" customWidth="1"/>
    <col min="8" max="8" width="7.375" style="4" customWidth="1"/>
    <col min="9" max="9" width="7.625" style="4" customWidth="1"/>
    <col min="10" max="10" width="8" style="4" bestFit="1" customWidth="1"/>
    <col min="11" max="11" width="7.5" style="4" customWidth="1"/>
    <col min="12" max="12" width="8" style="4" bestFit="1" customWidth="1"/>
    <col min="13" max="13" width="14.75" style="30" customWidth="1"/>
    <col min="14" max="14" width="14.625" style="30" customWidth="1"/>
    <col min="15" max="15" width="17.25" style="24" bestFit="1" customWidth="1"/>
    <col min="16" max="16384" width="9" style="1"/>
  </cols>
  <sheetData>
    <row r="1" spans="1:15" ht="44.25" customHeight="1" thickBot="1" x14ac:dyDescent="0.2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2" customFormat="1" ht="74.25" customHeight="1" thickBot="1" x14ac:dyDescent="0.2">
      <c r="A2" s="7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10" t="s">
        <v>15</v>
      </c>
      <c r="G2" s="10" t="s">
        <v>5</v>
      </c>
      <c r="H2" s="10" t="s">
        <v>6</v>
      </c>
      <c r="I2" s="13" t="s">
        <v>7</v>
      </c>
      <c r="J2" s="14" t="s">
        <v>8</v>
      </c>
      <c r="K2" s="14" t="s">
        <v>9</v>
      </c>
      <c r="L2" s="14" t="s">
        <v>10</v>
      </c>
      <c r="M2" s="15" t="s">
        <v>11</v>
      </c>
      <c r="N2" s="16" t="s">
        <v>12</v>
      </c>
      <c r="O2" s="32" t="s">
        <v>13</v>
      </c>
    </row>
    <row r="3" spans="1:15" s="3" customFormat="1" ht="21" customHeight="1" thickBot="1" x14ac:dyDescent="0.2">
      <c r="A3" s="11"/>
      <c r="B3" s="22" t="s">
        <v>14</v>
      </c>
      <c r="C3" s="12"/>
      <c r="D3" s="17">
        <f>SUM(D4:D4)</f>
        <v>78</v>
      </c>
      <c r="E3" s="18">
        <f>SUM(E4:E4)</f>
        <v>78</v>
      </c>
      <c r="F3" s="19"/>
      <c r="G3" s="19"/>
      <c r="H3" s="20">
        <f>SUM(H4:H4)</f>
        <v>195000</v>
      </c>
      <c r="I3" s="21">
        <f>SUM(I4:I4)</f>
        <v>72</v>
      </c>
      <c r="J3" s="19"/>
      <c r="K3" s="19">
        <f>SUM(K4:K4)</f>
        <v>360000</v>
      </c>
      <c r="L3" s="19">
        <f>SUM(L4:L4)</f>
        <v>165000</v>
      </c>
      <c r="M3" s="29"/>
      <c r="N3" s="31"/>
      <c r="O3" s="25"/>
    </row>
    <row r="4" spans="1:15" s="46" customFormat="1" ht="67.5" customHeight="1" thickBot="1" x14ac:dyDescent="0.2">
      <c r="A4" s="26">
        <v>1</v>
      </c>
      <c r="B4" s="27" t="s">
        <v>18</v>
      </c>
      <c r="C4" s="28" t="s">
        <v>17</v>
      </c>
      <c r="D4" s="33">
        <v>78</v>
      </c>
      <c r="E4" s="34">
        <v>78</v>
      </c>
      <c r="F4" s="38">
        <v>5000</v>
      </c>
      <c r="G4" s="35">
        <v>0.5</v>
      </c>
      <c r="H4" s="36">
        <f>E4*F4*G4</f>
        <v>195000</v>
      </c>
      <c r="I4" s="39">
        <v>72</v>
      </c>
      <c r="J4" s="40">
        <v>5000</v>
      </c>
      <c r="K4" s="41">
        <f t="shared" ref="K4" si="0">I4*J4</f>
        <v>360000</v>
      </c>
      <c r="L4" s="42">
        <f t="shared" ref="L4" si="1">K4-H4</f>
        <v>165000</v>
      </c>
      <c r="M4" s="43" t="s">
        <v>18</v>
      </c>
      <c r="N4" s="44" t="s">
        <v>19</v>
      </c>
      <c r="O4" s="45" t="s">
        <v>20</v>
      </c>
    </row>
  </sheetData>
  <autoFilter ref="A2:O4" xr:uid="{00000000-0001-0000-0000-000000000000}"/>
  <mergeCells count="1">
    <mergeCell ref="A1:O1"/>
  </mergeCells>
  <phoneticPr fontId="14" type="noConversion"/>
  <pageMargins left="0.25" right="0.25" top="0.75" bottom="0.75" header="0.3" footer="0.3"/>
  <pageSetup paperSize="9" orientation="landscape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25" x14ac:dyDescent="0.15"/>
  <sheetData/>
  <phoneticPr fontId="14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25" x14ac:dyDescent="0.15"/>
  <sheetData/>
  <phoneticPr fontId="14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ZZK</dc:creator>
  <cp:lastModifiedBy>子楷 张</cp:lastModifiedBy>
  <cp:lastPrinted>2023-10-25T06:49:00Z</cp:lastPrinted>
  <dcterms:created xsi:type="dcterms:W3CDTF">2021-01-21T05:58:47Z</dcterms:created>
  <dcterms:modified xsi:type="dcterms:W3CDTF">2025-09-15T01:01:05Z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