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afdadb5d493c8a1/职业技能培训/补贴发放/2025/2025.09/培训补贴公示材料/"/>
    </mc:Choice>
  </mc:AlternateContent>
  <xr:revisionPtr revIDLastSave="55" documentId="13_ncr:1_{81C239AB-9C2F-4802-AE62-332057EFE31D}" xr6:coauthVersionLast="47" xr6:coauthVersionMax="47" xr10:uidLastSave="{4B2AAB8C-D3C3-43E4-8468-6FF81CB516D8}"/>
  <bookViews>
    <workbookView xWindow="-120" yWindow="-120" windowWidth="29040" windowHeight="15840" xr2:uid="{00000000-000D-0000-FFFF-FFFF00000000}"/>
  </bookViews>
  <sheets>
    <sheet name="机构补贴汇总" sheetId="1" r:id="rId1"/>
  </sheets>
  <definedNames>
    <definedName name="_xlnm._FilterDatabase" localSheetId="0" hidden="1">机构补贴汇总!$A$4:$AF$7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  <c r="AC10" i="1" s="1"/>
  <c r="AC5" i="1" s="1"/>
  <c r="P10" i="1"/>
  <c r="L10" i="1"/>
  <c r="AA9" i="1"/>
  <c r="AB9" i="1" s="1"/>
  <c r="P9" i="1"/>
  <c r="L9" i="1"/>
  <c r="AA8" i="1"/>
  <c r="AB8" i="1" s="1"/>
  <c r="P8" i="1"/>
  <c r="L8" i="1"/>
  <c r="AA7" i="1"/>
  <c r="AB7" i="1" s="1"/>
  <c r="P7" i="1"/>
  <c r="L7" i="1"/>
  <c r="AA6" i="1"/>
  <c r="AB6" i="1" s="1"/>
  <c r="P6" i="1"/>
  <c r="P5" i="1" s="1"/>
  <c r="L6" i="1"/>
  <c r="AA5" i="1"/>
  <c r="Z5" i="1"/>
  <c r="Y5" i="1"/>
  <c r="X5" i="1"/>
  <c r="W5" i="1"/>
  <c r="V5" i="1"/>
  <c r="U5" i="1"/>
  <c r="T5" i="1"/>
  <c r="S5" i="1"/>
  <c r="R5" i="1"/>
  <c r="Q5" i="1"/>
  <c r="O5" i="1"/>
  <c r="N5" i="1"/>
  <c r="M5" i="1"/>
  <c r="L5" i="1"/>
  <c r="K5" i="1"/>
  <c r="J5" i="1"/>
  <c r="I5" i="1"/>
  <c r="H5" i="1"/>
  <c r="G5" i="1"/>
  <c r="F5" i="1"/>
  <c r="D5" i="1"/>
  <c r="C5" i="1"/>
  <c r="AB5" i="1" l="1"/>
</calcChain>
</file>

<file path=xl/sharedStrings.xml><?xml version="1.0" encoding="utf-8"?>
<sst xmlns="http://schemas.openxmlformats.org/spreadsheetml/2006/main" count="59" uniqueCount="55">
  <si>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</si>
  <si>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</si>
  <si>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</si>
  <si>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</si>
  <si>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</si>
  <si>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</si>
  <si>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</si>
  <si>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</si>
  <si>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</si>
  <si>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</si>
  <si>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银行户名</t>
  </si>
  <si>
    <t>开户银行</t>
  </si>
  <si>
    <t>银行账号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</si>
  <si>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</si>
  <si>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</si>
  <si>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</si>
  <si>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</si>
  <si>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</si>
  <si>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</si>
  <si>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</si>
  <si>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</si>
  <si>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</si>
  <si>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专业
教师</t>
  </si>
  <si>
    <t>其他
(灵活)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</si>
  <si>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</si>
  <si>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</si>
  <si>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</si>
  <si>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</si>
  <si>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</si>
  <si>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</si>
  <si>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</si>
  <si>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</si>
  <si>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</si>
  <si>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序号</t>
    <phoneticPr fontId="4" type="noConversion"/>
  </si>
  <si>
    <t>专项  能力</t>
    <phoneticPr fontId="4" type="noConversion"/>
  </si>
  <si>
    <t>失业    人员</t>
    <phoneticPr fontId="4" type="noConversion"/>
  </si>
  <si>
    <t>就业资金</t>
    <phoneticPr fontId="4" type="noConversion"/>
  </si>
  <si>
    <t>农村劳动力</t>
    <phoneticPr fontId="4" type="noConversion"/>
  </si>
  <si>
    <t>融晨（天津）职业培训学校有限公司</t>
  </si>
  <si>
    <t>中国工商银行股份有限公司天津咸阳北路支行</t>
  </si>
  <si>
    <t>天津市西青区中天智信职业培训学校有限公司</t>
  </si>
  <si>
    <t>中国农业银行天津杨柳青支行</t>
  </si>
  <si>
    <t>030208330910003****</t>
    <phoneticPr fontId="4" type="noConversion"/>
  </si>
  <si>
    <t>0202030104003****</t>
    <phoneticPr fontId="4" type="noConversion"/>
  </si>
  <si>
    <r>
      <rPr>
        <sz val="20"/>
        <color theme="1"/>
        <rFont val="宋体"/>
        <family val="3"/>
        <charset val="134"/>
      </rPr>
      <t>职业技能培训机构补贴汇总（</t>
    </r>
    <r>
      <rPr>
        <sz val="20"/>
        <color theme="1"/>
        <rFont val="Times New Roman"/>
        <family val="1"/>
      </rPr>
      <t>2025</t>
    </r>
    <r>
      <rPr>
        <sz val="20"/>
        <color theme="1"/>
        <rFont val="宋体"/>
        <family val="3"/>
        <charset val="134"/>
      </rPr>
      <t>年</t>
    </r>
    <r>
      <rPr>
        <sz val="20"/>
        <color theme="1"/>
        <rFont val="Times New Roman"/>
        <family val="1"/>
      </rPr>
      <t>09</t>
    </r>
    <r>
      <rPr>
        <sz val="20"/>
        <color theme="1"/>
        <rFont val="宋体"/>
        <family val="3"/>
        <charset val="134"/>
      </rPr>
      <t>月）</t>
    </r>
    <phoneticPr fontId="4" type="noConversion"/>
  </si>
  <si>
    <t>天津市西青区信伟职业培训学校有限公司</t>
  </si>
  <si>
    <t>中国工商银行股份有限公司天津天安支行</t>
  </si>
  <si>
    <t>天津市西青区远洋航空职业培训学校</t>
  </si>
  <si>
    <t>天津农村商业银行股份有限公司西青杨柳青支行</t>
  </si>
  <si>
    <t>中建钢构天津有限公司培训中心</t>
  </si>
  <si>
    <t>中建钢构天津有限公司</t>
  </si>
  <si>
    <t>中国建设银行股份有限公司天津西青开发区支行</t>
  </si>
  <si>
    <t>030208580910010****</t>
    <phoneticPr fontId="4" type="noConversion"/>
  </si>
  <si>
    <t>903050100801000000****</t>
    <phoneticPr fontId="4" type="noConversion"/>
  </si>
  <si>
    <t>1200179500005250****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</si>
</sst>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);[Red]\(0\)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9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Times New Roman"/>
      <family val="1"/>
    </font>
    <font>
      <sz val="20"/>
      <color theme="1"/>
      <name val="宋体"/>
      <family val="3"/>
      <charset val="134"/>
    </font>
    <font>
      <sz val="20"/>
      <color theme="1"/>
      <name val="Times New Roman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3">
    <xf numFmtId="0" fontId="0" fillId="0" borderId="0" xfId="0"/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16" xfId="1" applyNumberFormat="1" applyFont="1" applyBorder="1" applyAlignment="1">
      <alignment horizontal="right" vertical="center"/>
    </xf>
    <xf numFmtId="176" fontId="1" fillId="0" borderId="15" xfId="1" applyNumberFormat="1" applyFont="1" applyBorder="1" applyAlignment="1">
      <alignment horizontal="right" vertical="center"/>
    </xf>
    <xf numFmtId="176" fontId="1" fillId="0" borderId="14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177" fontId="1" fillId="0" borderId="32" xfId="1" applyNumberFormat="1" applyFont="1" applyBorder="1" applyAlignment="1">
      <alignment horizontal="right" vertical="center"/>
    </xf>
    <xf numFmtId="177" fontId="1" fillId="0" borderId="24" xfId="1" applyNumberFormat="1" applyFont="1" applyBorder="1" applyAlignment="1">
      <alignment horizontal="right" vertical="center"/>
    </xf>
    <xf numFmtId="177" fontId="1" fillId="0" borderId="15" xfId="1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8" fillId="0" borderId="33" xfId="3" applyNumberFormat="1" applyFont="1" applyBorder="1" applyAlignment="1" applyProtection="1">
      <alignment horizontal="left" vertical="center" wrapText="1"/>
      <protection locked="0"/>
    </xf>
    <xf numFmtId="176" fontId="1" fillId="0" borderId="33" xfId="0" applyNumberFormat="1" applyFont="1" applyBorder="1" applyAlignment="1">
      <alignment horizontal="center" vertical="center"/>
    </xf>
    <xf numFmtId="49" fontId="7" fillId="0" borderId="34" xfId="3" applyNumberFormat="1" applyFont="1" applyBorder="1" applyAlignment="1" applyProtection="1">
      <alignment horizontal="left" vertical="center" wrapText="1"/>
      <protection locked="0"/>
    </xf>
    <xf numFmtId="176" fontId="1" fillId="0" borderId="34" xfId="1" applyNumberFormat="1" applyFont="1" applyBorder="1" applyAlignment="1">
      <alignment horizontal="right" vertical="center"/>
    </xf>
    <xf numFmtId="176" fontId="1" fillId="0" borderId="36" xfId="1" applyNumberFormat="1" applyFont="1" applyBorder="1" applyAlignment="1">
      <alignment horizontal="right" vertical="center"/>
    </xf>
    <xf numFmtId="176" fontId="1" fillId="0" borderId="35" xfId="1" applyNumberFormat="1" applyFont="1" applyBorder="1" applyAlignment="1">
      <alignment horizontal="right" vertical="center"/>
    </xf>
    <xf numFmtId="177" fontId="1" fillId="0" borderId="37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5" xfId="1" applyNumberFormat="1" applyFont="1" applyBorder="1" applyAlignment="1">
      <alignment horizontal="right" vertical="center"/>
    </xf>
    <xf numFmtId="49" fontId="8" fillId="0" borderId="34" xfId="3" applyNumberFormat="1" applyFont="1" applyBorder="1" applyAlignment="1" applyProtection="1">
      <alignment horizontal="left" vertical="center" wrapText="1"/>
      <protection locked="0"/>
    </xf>
    <xf numFmtId="49" fontId="1" fillId="0" borderId="35" xfId="0" applyNumberFormat="1" applyFont="1" applyBorder="1" applyAlignment="1">
      <alignment vertical="center" wrapText="1"/>
    </xf>
    <xf numFmtId="176" fontId="1" fillId="0" borderId="24" xfId="1" applyNumberFormat="1" applyFont="1" applyBorder="1" applyAlignment="1">
      <alignment horizontal="right" vertical="center"/>
    </xf>
    <xf numFmtId="176" fontId="1" fillId="0" borderId="31" xfId="1" applyNumberFormat="1" applyFont="1" applyBorder="1" applyAlignment="1">
      <alignment horizontal="right" vertical="center"/>
    </xf>
    <xf numFmtId="176" fontId="1" fillId="0" borderId="38" xfId="1" applyNumberFormat="1" applyFont="1" applyBorder="1" applyAlignment="1">
      <alignment horizontal="right" vertical="center"/>
    </xf>
    <xf numFmtId="177" fontId="1" fillId="0" borderId="39" xfId="1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9" fontId="1" fillId="0" borderId="14" xfId="2" applyFont="1" applyBorder="1" applyAlignment="1">
      <alignment horizontal="right" vertical="center"/>
    </xf>
    <xf numFmtId="49" fontId="1" fillId="0" borderId="24" xfId="0" applyNumberFormat="1" applyFont="1" applyBorder="1" applyAlignment="1">
      <alignment vertical="center" wrapText="1"/>
    </xf>
    <xf numFmtId="49" fontId="1" fillId="0" borderId="16" xfId="0" applyNumberFormat="1" applyFont="1" applyBorder="1" applyAlignment="1">
      <alignment vertical="center" wrapText="1"/>
    </xf>
    <xf numFmtId="49" fontId="1" fillId="0" borderId="39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/>
    </xf>
    <xf numFmtId="49" fontId="7" fillId="0" borderId="3" xfId="3" applyNumberFormat="1" applyFont="1" applyBorder="1" applyAlignment="1" applyProtection="1">
      <alignment horizontal="left" vertical="center" wrapText="1"/>
      <protection locked="0"/>
    </xf>
    <xf numFmtId="176" fontId="1" fillId="0" borderId="3" xfId="1" applyNumberFormat="1" applyFont="1" applyBorder="1" applyAlignment="1">
      <alignment horizontal="right" vertical="center"/>
    </xf>
    <xf numFmtId="9" fontId="1" fillId="0" borderId="9" xfId="2" applyFont="1" applyBorder="1" applyAlignment="1">
      <alignment horizontal="right" vertical="center"/>
    </xf>
    <xf numFmtId="176" fontId="1" fillId="0" borderId="17" xfId="1" applyNumberFormat="1" applyFont="1" applyBorder="1" applyAlignment="1">
      <alignment horizontal="right" vertical="center"/>
    </xf>
    <xf numFmtId="176" fontId="1" fillId="0" borderId="8" xfId="1" applyNumberFormat="1" applyFont="1" applyBorder="1" applyAlignment="1">
      <alignment horizontal="right" vertical="center"/>
    </xf>
    <xf numFmtId="176" fontId="1" fillId="0" borderId="2" xfId="1" applyNumberFormat="1" applyFont="1" applyBorder="1" applyAlignment="1">
      <alignment horizontal="right" vertical="center"/>
    </xf>
    <xf numFmtId="176" fontId="1" fillId="0" borderId="9" xfId="1" applyNumberFormat="1" applyFont="1" applyBorder="1" applyAlignment="1">
      <alignment horizontal="right" vertical="center"/>
    </xf>
    <xf numFmtId="177" fontId="1" fillId="0" borderId="28" xfId="1" applyNumberFormat="1" applyFont="1" applyBorder="1" applyAlignment="1">
      <alignment horizontal="right" vertical="center"/>
    </xf>
    <xf numFmtId="177" fontId="1" fillId="0" borderId="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9" xfId="1" applyNumberFormat="1" applyFont="1" applyBorder="1" applyAlignment="1">
      <alignment horizontal="right" vertical="center"/>
    </xf>
    <xf numFmtId="49" fontId="8" fillId="0" borderId="2" xfId="3" applyNumberFormat="1" applyFont="1" applyBorder="1" applyAlignment="1" applyProtection="1">
      <alignment horizontal="left" vertical="center" wrapText="1"/>
      <protection locked="0"/>
    </xf>
    <xf numFmtId="49" fontId="8" fillId="0" borderId="3" xfId="3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/>
    </xf>
    <xf numFmtId="49" fontId="7" fillId="0" borderId="7" xfId="3" applyNumberFormat="1" applyFont="1" applyBorder="1" applyAlignment="1" applyProtection="1">
      <alignment horizontal="left" vertical="center" wrapText="1"/>
      <protection locked="0"/>
    </xf>
    <xf numFmtId="176" fontId="1" fillId="0" borderId="7" xfId="1" applyNumberFormat="1" applyFont="1" applyBorder="1" applyAlignment="1">
      <alignment horizontal="right" vertical="center"/>
    </xf>
    <xf numFmtId="9" fontId="1" fillId="0" borderId="19" xfId="2" applyFont="1" applyBorder="1" applyAlignment="1">
      <alignment horizontal="right" vertical="center"/>
    </xf>
    <xf numFmtId="176" fontId="1" fillId="0" borderId="20" xfId="1" applyNumberFormat="1" applyFont="1" applyBorder="1" applyAlignment="1">
      <alignment horizontal="right" vertical="center"/>
    </xf>
    <xf numFmtId="176" fontId="1" fillId="0" borderId="18" xfId="1" applyNumberFormat="1" applyFont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176" fontId="1" fillId="0" borderId="19" xfId="1" applyNumberFormat="1" applyFont="1" applyBorder="1" applyAlignment="1">
      <alignment horizontal="right" vertical="center"/>
    </xf>
    <xf numFmtId="177" fontId="1" fillId="0" borderId="29" xfId="1" applyNumberFormat="1" applyFont="1" applyBorder="1" applyAlignment="1">
      <alignment horizontal="right"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7" xfId="1" applyNumberFormat="1" applyFont="1" applyBorder="1" applyAlignment="1">
      <alignment horizontal="right" vertical="center"/>
    </xf>
    <xf numFmtId="177" fontId="1" fillId="0" borderId="19" xfId="1" applyNumberFormat="1" applyFont="1" applyBorder="1" applyAlignment="1">
      <alignment horizontal="right" vertical="center"/>
    </xf>
    <xf numFmtId="49" fontId="8" fillId="0" borderId="6" xfId="3" applyNumberFormat="1" applyFont="1" applyBorder="1" applyAlignment="1" applyProtection="1">
      <alignment horizontal="left" vertical="center" wrapText="1"/>
      <protection locked="0"/>
    </xf>
    <xf numFmtId="49" fontId="8" fillId="0" borderId="7" xfId="3" applyNumberFormat="1" applyFont="1" applyBorder="1" applyAlignment="1" applyProtection="1">
      <alignment horizontal="left" vertical="center" wrapText="1"/>
      <protection locked="0"/>
    </xf>
    <xf numFmtId="49" fontId="1" fillId="0" borderId="19" xfId="0" applyNumberFormat="1" applyFont="1" applyBorder="1" applyAlignment="1">
      <alignment vertical="center" wrapText="1"/>
    </xf>
    <xf numFmtId="9" fontId="1" fillId="0" borderId="35" xfId="2" applyFont="1" applyBorder="1" applyAlignment="1">
      <alignment horizontal="right" vertical="center"/>
    </xf>
    <xf numFmtId="176" fontId="1" fillId="0" borderId="33" xfId="1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2" borderId="18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</cellXfs>
  <cellStyles count="4">
    <cellStyle name="百分比" xfId="2" builtinId="5"/>
    <cellStyle name="常规" xfId="0" builtinId="0"/>
    <cellStyle name="常规_培训汇总表" xfId="3" xr:uid="{00000000-0005-0000-0000-00001B000000}"/>
    <cellStyle name="千位分隔" xfId="1" builtinId="3"/>
  </cellStyles>
  <dxfs count="2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"/>
  <sheetViews>
    <sheetView tabSelected="1" zoomScale="115" zoomScaleNormal="115" workbookViewId="0">
      <pane ySplit="4" topLeftCell="A7" activePane="bottomLeft" state="frozen"/>
      <selection pane="bottomLeft" activeCell="D9" sqref="D9"/>
    </sheetView>
  </sheetViews>
  <sheetFormatPr defaultColWidth="9" defaultRowHeight="15" x14ac:dyDescent="0.15"/>
  <cols>
    <col min="1" max="1" width="4.625" style="8" bestFit="1" customWidth="1"/>
    <col min="2" max="2" width="6.75" style="9" customWidth="1"/>
    <col min="3" max="4" width="3.75" style="8" customWidth="1"/>
    <col min="5" max="5" width="6.625" style="10" bestFit="1" customWidth="1"/>
    <col min="6" max="11" width="4.625" style="8" bestFit="1" customWidth="1"/>
    <col min="12" max="12" width="6" style="8" customWidth="1"/>
    <col min="13" max="15" width="6.125" style="8" bestFit="1" customWidth="1"/>
    <col min="16" max="21" width="4.625" style="8" bestFit="1" customWidth="1"/>
    <col min="22" max="22" width="6.125" style="8" bestFit="1" customWidth="1"/>
    <col min="23" max="23" width="4.625" style="8" bestFit="1" customWidth="1"/>
    <col min="24" max="24" width="5.625" style="8" bestFit="1" customWidth="1"/>
    <col min="25" max="26" width="8.375" style="8" bestFit="1" customWidth="1"/>
    <col min="27" max="27" width="8.5" style="8" bestFit="1" customWidth="1"/>
    <col min="28" max="29" width="8.375" style="10" bestFit="1" customWidth="1"/>
    <col min="30" max="31" width="6.375" style="1" customWidth="1"/>
    <col min="32" max="32" width="4.125" style="1" customWidth="1"/>
    <col min="33" max="16384" width="9" style="10"/>
  </cols>
  <sheetData>
    <row r="1" spans="1:32" s="2" customFormat="1" ht="39.75" customHeight="1" thickBot="1" x14ac:dyDescent="0.2">
      <c r="A1" s="98" t="s">
        <v>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s="3" customFormat="1" ht="12" x14ac:dyDescent="0.15">
      <c r="A2" s="79" t="s">
        <v>33</v>
      </c>
      <c r="B2" s="74" t="s">
        <v>0</v>
      </c>
      <c r="C2" s="74" t="s">
        <v>1</v>
      </c>
      <c r="D2" s="74" t="s">
        <v>2</v>
      </c>
      <c r="E2" s="100" t="s">
        <v>3</v>
      </c>
      <c r="F2" s="69" t="s">
        <v>4</v>
      </c>
      <c r="G2" s="70"/>
      <c r="H2" s="70"/>
      <c r="I2" s="70"/>
      <c r="J2" s="70"/>
      <c r="K2" s="71"/>
      <c r="L2" s="72" t="s">
        <v>5</v>
      </c>
      <c r="M2" s="70"/>
      <c r="N2" s="70"/>
      <c r="O2" s="70"/>
      <c r="P2" s="70"/>
      <c r="Q2" s="70"/>
      <c r="R2" s="70"/>
      <c r="S2" s="70"/>
      <c r="T2" s="70"/>
      <c r="U2" s="70"/>
      <c r="V2" s="70"/>
      <c r="W2" s="73"/>
      <c r="X2" s="73"/>
      <c r="Y2" s="95" t="s">
        <v>6</v>
      </c>
      <c r="Z2" s="76" t="s">
        <v>7</v>
      </c>
      <c r="AA2" s="79" t="s">
        <v>8</v>
      </c>
      <c r="AB2" s="74" t="s">
        <v>9</v>
      </c>
      <c r="AC2" s="75"/>
      <c r="AD2" s="86" t="s">
        <v>10</v>
      </c>
      <c r="AE2" s="74" t="s">
        <v>11</v>
      </c>
      <c r="AF2" s="75" t="s">
        <v>12</v>
      </c>
    </row>
    <row r="3" spans="1:32" s="3" customFormat="1" ht="12" x14ac:dyDescent="0.15">
      <c r="A3" s="80"/>
      <c r="B3" s="82"/>
      <c r="C3" s="82"/>
      <c r="D3" s="82"/>
      <c r="E3" s="101"/>
      <c r="F3" s="80" t="s">
        <v>34</v>
      </c>
      <c r="G3" s="82" t="s">
        <v>13</v>
      </c>
      <c r="H3" s="82" t="s">
        <v>14</v>
      </c>
      <c r="I3" s="82" t="s">
        <v>15</v>
      </c>
      <c r="J3" s="82" t="s">
        <v>16</v>
      </c>
      <c r="K3" s="84" t="s">
        <v>17</v>
      </c>
      <c r="L3" s="87" t="s">
        <v>18</v>
      </c>
      <c r="M3" s="82" t="s">
        <v>19</v>
      </c>
      <c r="N3" s="82"/>
      <c r="O3" s="82"/>
      <c r="P3" s="82" t="s">
        <v>20</v>
      </c>
      <c r="Q3" s="82" t="s">
        <v>21</v>
      </c>
      <c r="R3" s="82"/>
      <c r="S3" s="82"/>
      <c r="T3" s="82"/>
      <c r="U3" s="82" t="s">
        <v>35</v>
      </c>
      <c r="V3" s="90" t="s">
        <v>37</v>
      </c>
      <c r="W3" s="91" t="s">
        <v>22</v>
      </c>
      <c r="X3" s="93" t="s">
        <v>23</v>
      </c>
      <c r="Y3" s="96"/>
      <c r="Z3" s="77"/>
      <c r="AA3" s="80"/>
      <c r="AB3" s="82" t="s">
        <v>36</v>
      </c>
      <c r="AC3" s="84" t="s">
        <v>24</v>
      </c>
      <c r="AD3" s="87"/>
      <c r="AE3" s="82"/>
      <c r="AF3" s="84"/>
    </row>
    <row r="4" spans="1:32" s="3" customFormat="1" ht="30" customHeight="1" thickBot="1" x14ac:dyDescent="0.2">
      <c r="A4" s="81"/>
      <c r="B4" s="83"/>
      <c r="C4" s="83"/>
      <c r="D4" s="83"/>
      <c r="E4" s="101"/>
      <c r="F4" s="81"/>
      <c r="G4" s="83"/>
      <c r="H4" s="83"/>
      <c r="I4" s="83"/>
      <c r="J4" s="83"/>
      <c r="K4" s="85"/>
      <c r="L4" s="102"/>
      <c r="M4" s="14" t="s">
        <v>25</v>
      </c>
      <c r="N4" s="14" t="s">
        <v>26</v>
      </c>
      <c r="O4" s="14" t="s">
        <v>27</v>
      </c>
      <c r="P4" s="83"/>
      <c r="Q4" s="14" t="s">
        <v>28</v>
      </c>
      <c r="R4" s="14" t="s">
        <v>29</v>
      </c>
      <c r="S4" s="14" t="s">
        <v>30</v>
      </c>
      <c r="T4" s="14" t="s">
        <v>31</v>
      </c>
      <c r="U4" s="83"/>
      <c r="V4" s="83"/>
      <c r="W4" s="92"/>
      <c r="X4" s="94"/>
      <c r="Y4" s="97"/>
      <c r="Z4" s="78"/>
      <c r="AA4" s="81"/>
      <c r="AB4" s="83"/>
      <c r="AC4" s="85"/>
      <c r="AD4" s="88"/>
      <c r="AE4" s="89"/>
      <c r="AF4" s="99"/>
    </row>
    <row r="5" spans="1:32" s="7" customFormat="1" ht="30" customHeight="1" thickBot="1" x14ac:dyDescent="0.2">
      <c r="A5" s="31"/>
      <c r="B5" s="32" t="s">
        <v>32</v>
      </c>
      <c r="C5" s="4">
        <f>SUM(C6:C10)</f>
        <v>299</v>
      </c>
      <c r="D5" s="4">
        <f>SUM(D6:D10)</f>
        <v>299</v>
      </c>
      <c r="E5" s="33">
        <v>1</v>
      </c>
      <c r="F5" s="5">
        <f t="shared" ref="F5:AC5" si="0">SUM(F6:F10)</f>
        <v>0</v>
      </c>
      <c r="G5" s="4">
        <f t="shared" si="0"/>
        <v>245</v>
      </c>
      <c r="H5" s="4">
        <f t="shared" si="0"/>
        <v>25</v>
      </c>
      <c r="I5" s="4">
        <f t="shared" si="0"/>
        <v>29</v>
      </c>
      <c r="J5" s="4">
        <f t="shared" si="0"/>
        <v>0</v>
      </c>
      <c r="K5" s="6">
        <f t="shared" si="0"/>
        <v>0</v>
      </c>
      <c r="L5" s="27">
        <f t="shared" si="0"/>
        <v>54</v>
      </c>
      <c r="M5" s="27">
        <f t="shared" si="0"/>
        <v>0</v>
      </c>
      <c r="N5" s="27">
        <f t="shared" si="0"/>
        <v>7</v>
      </c>
      <c r="O5" s="27">
        <f t="shared" si="0"/>
        <v>47</v>
      </c>
      <c r="P5" s="27">
        <f t="shared" si="0"/>
        <v>173</v>
      </c>
      <c r="Q5" s="27">
        <f t="shared" si="0"/>
        <v>171</v>
      </c>
      <c r="R5" s="27">
        <f t="shared" si="0"/>
        <v>2</v>
      </c>
      <c r="S5" s="27">
        <f t="shared" si="0"/>
        <v>0</v>
      </c>
      <c r="T5" s="27">
        <f t="shared" si="0"/>
        <v>0</v>
      </c>
      <c r="U5" s="27">
        <f t="shared" si="0"/>
        <v>63</v>
      </c>
      <c r="V5" s="27">
        <f t="shared" si="0"/>
        <v>2</v>
      </c>
      <c r="W5" s="27">
        <f t="shared" si="0"/>
        <v>0</v>
      </c>
      <c r="X5" s="29">
        <f t="shared" si="0"/>
        <v>7</v>
      </c>
      <c r="Y5" s="11">
        <f t="shared" si="0"/>
        <v>526204.80000000005</v>
      </c>
      <c r="Z5" s="11">
        <f t="shared" si="0"/>
        <v>90900</v>
      </c>
      <c r="AA5" s="13">
        <f t="shared" si="0"/>
        <v>617104.80000000005</v>
      </c>
      <c r="AB5" s="12">
        <f t="shared" si="0"/>
        <v>447721.8</v>
      </c>
      <c r="AC5" s="30">
        <f t="shared" si="0"/>
        <v>169383</v>
      </c>
      <c r="AD5" s="34"/>
      <c r="AE5" s="35"/>
      <c r="AF5" s="36"/>
    </row>
    <row r="6" spans="1:32" s="7" customFormat="1" ht="98.25" customHeight="1" x14ac:dyDescent="0.15">
      <c r="A6" s="37">
        <v>1</v>
      </c>
      <c r="B6" s="38" t="s">
        <v>38</v>
      </c>
      <c r="C6" s="39">
        <v>58</v>
      </c>
      <c r="D6" s="39">
        <v>58</v>
      </c>
      <c r="E6" s="40">
        <v>1</v>
      </c>
      <c r="F6" s="41"/>
      <c r="G6" s="39">
        <v>58</v>
      </c>
      <c r="H6" s="39"/>
      <c r="I6" s="39"/>
      <c r="J6" s="39"/>
      <c r="K6" s="42"/>
      <c r="L6" s="43">
        <f>M6+N6+O6</f>
        <v>0</v>
      </c>
      <c r="M6" s="39"/>
      <c r="N6" s="39"/>
      <c r="O6" s="39"/>
      <c r="P6" s="39">
        <f>SUM(Q6:T6)</f>
        <v>54</v>
      </c>
      <c r="Q6" s="39">
        <v>54</v>
      </c>
      <c r="R6" s="39"/>
      <c r="S6" s="39"/>
      <c r="T6" s="39"/>
      <c r="U6" s="39"/>
      <c r="V6" s="39"/>
      <c r="W6" s="39"/>
      <c r="X6" s="44">
        <v>4</v>
      </c>
      <c r="Y6" s="45">
        <v>39097.800000000003</v>
      </c>
      <c r="Z6" s="45">
        <v>17400</v>
      </c>
      <c r="AA6" s="46">
        <f>Y6+Z6</f>
        <v>56497.8</v>
      </c>
      <c r="AB6" s="47">
        <f>AA6</f>
        <v>56497.8</v>
      </c>
      <c r="AC6" s="48"/>
      <c r="AD6" s="49" t="s">
        <v>38</v>
      </c>
      <c r="AE6" s="50" t="s">
        <v>39</v>
      </c>
      <c r="AF6" s="51" t="s">
        <v>42</v>
      </c>
    </row>
    <row r="7" spans="1:32" s="7" customFormat="1" ht="86.25" customHeight="1" x14ac:dyDescent="0.15">
      <c r="A7" s="52">
        <v>2</v>
      </c>
      <c r="B7" s="53" t="s">
        <v>45</v>
      </c>
      <c r="C7" s="54">
        <v>36</v>
      </c>
      <c r="D7" s="54">
        <v>36</v>
      </c>
      <c r="E7" s="55">
        <v>1</v>
      </c>
      <c r="F7" s="56"/>
      <c r="G7" s="54">
        <v>36</v>
      </c>
      <c r="H7" s="54"/>
      <c r="I7" s="54"/>
      <c r="J7" s="54"/>
      <c r="K7" s="57"/>
      <c r="L7" s="58">
        <f t="shared" ref="L7:L10" si="1">M7+N7+O7</f>
        <v>0</v>
      </c>
      <c r="M7" s="54"/>
      <c r="N7" s="54"/>
      <c r="O7" s="54"/>
      <c r="P7" s="54">
        <f>SUM(Q7:T7)</f>
        <v>36</v>
      </c>
      <c r="Q7" s="54">
        <v>36</v>
      </c>
      <c r="R7" s="54"/>
      <c r="S7" s="54"/>
      <c r="T7" s="54"/>
      <c r="U7" s="54"/>
      <c r="V7" s="54"/>
      <c r="W7" s="54"/>
      <c r="X7" s="59"/>
      <c r="Y7" s="60">
        <v>39060</v>
      </c>
      <c r="Z7" s="60">
        <v>7560</v>
      </c>
      <c r="AA7" s="61">
        <f>Y7+Z7</f>
        <v>46620</v>
      </c>
      <c r="AB7" s="62">
        <f>AA7</f>
        <v>46620</v>
      </c>
      <c r="AC7" s="63"/>
      <c r="AD7" s="64" t="s">
        <v>45</v>
      </c>
      <c r="AE7" s="65" t="s">
        <v>46</v>
      </c>
      <c r="AF7" s="66" t="s">
        <v>52</v>
      </c>
    </row>
    <row r="8" spans="1:32" s="7" customFormat="1" ht="102" customHeight="1" x14ac:dyDescent="0.15">
      <c r="A8" s="52">
        <v>3</v>
      </c>
      <c r="B8" s="53" t="s">
        <v>47</v>
      </c>
      <c r="C8" s="54">
        <v>66</v>
      </c>
      <c r="D8" s="54">
        <v>66</v>
      </c>
      <c r="E8" s="55">
        <v>1</v>
      </c>
      <c r="F8" s="56"/>
      <c r="G8" s="54">
        <v>66</v>
      </c>
      <c r="H8" s="54"/>
      <c r="I8" s="54"/>
      <c r="J8" s="54"/>
      <c r="K8" s="57"/>
      <c r="L8" s="58">
        <f t="shared" si="1"/>
        <v>0</v>
      </c>
      <c r="M8" s="54"/>
      <c r="N8" s="54"/>
      <c r="O8" s="54"/>
      <c r="P8" s="54">
        <f>SUM(Q8:T8)</f>
        <v>66</v>
      </c>
      <c r="Q8" s="54">
        <v>66</v>
      </c>
      <c r="R8" s="54"/>
      <c r="S8" s="54"/>
      <c r="T8" s="54"/>
      <c r="U8" s="54"/>
      <c r="V8" s="54"/>
      <c r="W8" s="54"/>
      <c r="X8" s="59"/>
      <c r="Y8" s="60">
        <v>123354</v>
      </c>
      <c r="Z8" s="60">
        <v>19800</v>
      </c>
      <c r="AA8" s="61">
        <f>Y8+Z8</f>
        <v>143154</v>
      </c>
      <c r="AB8" s="62">
        <f>AA8</f>
        <v>143154</v>
      </c>
      <c r="AC8" s="63"/>
      <c r="AD8" s="64" t="s">
        <v>47</v>
      </c>
      <c r="AE8" s="65" t="s">
        <v>48</v>
      </c>
      <c r="AF8" s="66" t="s">
        <v>53</v>
      </c>
    </row>
    <row r="9" spans="1:32" s="7" customFormat="1" ht="95.25" customHeight="1" x14ac:dyDescent="0.15">
      <c r="A9" s="52">
        <v>4</v>
      </c>
      <c r="B9" s="53" t="s">
        <v>40</v>
      </c>
      <c r="C9" s="54">
        <v>85</v>
      </c>
      <c r="D9" s="54">
        <v>85</v>
      </c>
      <c r="E9" s="55">
        <v>1</v>
      </c>
      <c r="F9" s="56"/>
      <c r="G9" s="54">
        <v>85</v>
      </c>
      <c r="H9" s="54"/>
      <c r="I9" s="54"/>
      <c r="J9" s="54"/>
      <c r="K9" s="57"/>
      <c r="L9" s="58">
        <f t="shared" si="1"/>
        <v>0</v>
      </c>
      <c r="M9" s="54"/>
      <c r="N9" s="54"/>
      <c r="O9" s="54"/>
      <c r="P9" s="54">
        <f>SUM(Q9:T9)</f>
        <v>17</v>
      </c>
      <c r="Q9" s="54">
        <v>15</v>
      </c>
      <c r="R9" s="54">
        <v>2</v>
      </c>
      <c r="S9" s="54"/>
      <c r="T9" s="54"/>
      <c r="U9" s="54">
        <v>63</v>
      </c>
      <c r="V9" s="54">
        <v>2</v>
      </c>
      <c r="W9" s="54"/>
      <c r="X9" s="59">
        <v>3</v>
      </c>
      <c r="Y9" s="60">
        <v>175950</v>
      </c>
      <c r="Z9" s="60">
        <v>25500</v>
      </c>
      <c r="AA9" s="61">
        <f>Y9+Z9</f>
        <v>201450</v>
      </c>
      <c r="AB9" s="62">
        <f>AA9</f>
        <v>201450</v>
      </c>
      <c r="AC9" s="63"/>
      <c r="AD9" s="64" t="s">
        <v>40</v>
      </c>
      <c r="AE9" s="65" t="s">
        <v>41</v>
      </c>
      <c r="AF9" s="66" t="s">
        <v>43</v>
      </c>
    </row>
    <row r="10" spans="1:32" s="7" customFormat="1" ht="100.5" customHeight="1" thickBot="1" x14ac:dyDescent="0.2">
      <c r="A10" s="16">
        <v>5</v>
      </c>
      <c r="B10" s="17" t="s">
        <v>49</v>
      </c>
      <c r="C10" s="18">
        <v>54</v>
      </c>
      <c r="D10" s="18">
        <v>54</v>
      </c>
      <c r="E10" s="67">
        <v>1</v>
      </c>
      <c r="F10" s="28"/>
      <c r="G10" s="18"/>
      <c r="H10" s="18">
        <v>25</v>
      </c>
      <c r="I10" s="18">
        <v>29</v>
      </c>
      <c r="J10" s="18"/>
      <c r="K10" s="19"/>
      <c r="L10" s="68">
        <f t="shared" si="1"/>
        <v>54</v>
      </c>
      <c r="M10" s="18"/>
      <c r="N10" s="18">
        <v>7</v>
      </c>
      <c r="O10" s="18">
        <v>47</v>
      </c>
      <c r="P10" s="18">
        <f>SUM(Q10:T10)</f>
        <v>0</v>
      </c>
      <c r="Q10" s="18"/>
      <c r="R10" s="18"/>
      <c r="S10" s="18"/>
      <c r="T10" s="18"/>
      <c r="U10" s="18"/>
      <c r="V10" s="18"/>
      <c r="W10" s="18"/>
      <c r="X10" s="20"/>
      <c r="Y10" s="21">
        <v>148743</v>
      </c>
      <c r="Z10" s="21">
        <v>20640</v>
      </c>
      <c r="AA10" s="22">
        <f>Y10+Z10</f>
        <v>169383</v>
      </c>
      <c r="AB10" s="23"/>
      <c r="AC10" s="24">
        <f>AA10</f>
        <v>169383</v>
      </c>
      <c r="AD10" s="15" t="s">
        <v>50</v>
      </c>
      <c r="AE10" s="25" t="s">
        <v>51</v>
      </c>
      <c r="AF10" s="26" t="s">
        <v>54</v>
      </c>
    </row>
  </sheetData>
  <mergeCells count="31">
    <mergeCell ref="A1:AF1"/>
    <mergeCell ref="AF2:AF4"/>
    <mergeCell ref="M3:O3"/>
    <mergeCell ref="Q3:T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AD2:AD4"/>
    <mergeCell ref="AE2:AE4"/>
    <mergeCell ref="U3:U4"/>
    <mergeCell ref="V3:V4"/>
    <mergeCell ref="W3:W4"/>
    <mergeCell ref="X3:X4"/>
    <mergeCell ref="Y2:Y4"/>
    <mergeCell ref="F2:K2"/>
    <mergeCell ref="L2:X2"/>
    <mergeCell ref="AB2:AC2"/>
    <mergeCell ref="Z2:Z4"/>
    <mergeCell ref="AA2:AA4"/>
    <mergeCell ref="AB3:AB4"/>
    <mergeCell ref="AC3:AC4"/>
    <mergeCell ref="P3:P4"/>
  </mergeCells>
  <phoneticPr fontId="4" type="noConversion"/>
  <conditionalFormatting sqref="B2:B5">
    <cfRule type="duplicateValues" dxfId="1" priority="1" stopIfTrue="1"/>
  </conditionalFormatting>
  <conditionalFormatting sqref="B11:B65425">
    <cfRule type="duplicateValues" dxfId="0" priority="5" stopIfTrue="1"/>
  </conditionalFormatting>
  <pageMargins left="0.25" right="0.25" top="0.75" bottom="0.75" header="0.3" footer="0.3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子楷 张</cp:lastModifiedBy>
  <cp:lastPrinted>2025-09-22T02:55:43Z</cp:lastPrinted>
  <dcterms:created xsi:type="dcterms:W3CDTF">2006-09-16T00:00:00Z</dcterms:created>
  <dcterms:modified xsi:type="dcterms:W3CDTF">2025-09-22T02:55:47Z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43F26A2AC8244B589A65528428CC3BFA</vt:lpwstr>
  </property>
</Properties>
</file>