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eafdadb5d493c8a1/职业技能培训/补贴发放/2025/2025.11/学徒制结算款公示材料/"/>
    </mc:Choice>
  </mc:AlternateContent>
  <xr:revisionPtr revIDLastSave="367" documentId="8_{2425117C-7725-45C2-8670-360530162DA6}" xr6:coauthVersionLast="47" xr6:coauthVersionMax="47" xr10:uidLastSave="{52944B09-2D65-4E94-B8FF-FB31FD2541AC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E3" i="1"/>
  <c r="D3" i="1"/>
  <c r="K13" i="1"/>
  <c r="L13" i="1" s="1"/>
  <c r="K12" i="1"/>
  <c r="L12" i="1" s="1"/>
  <c r="K10" i="1"/>
  <c r="H10" i="1"/>
  <c r="K9" i="1"/>
  <c r="H9" i="1"/>
  <c r="L9" i="1" s="1"/>
  <c r="K8" i="1"/>
  <c r="H8" i="1"/>
  <c r="L10" i="1" l="1"/>
  <c r="L8" i="1"/>
  <c r="K11" i="1"/>
  <c r="L11" i="1" s="1"/>
  <c r="K6" i="1"/>
  <c r="L6" i="1" s="1"/>
  <c r="K5" i="1"/>
  <c r="H5" i="1"/>
  <c r="L5" i="1" l="1"/>
  <c r="H7" i="1"/>
  <c r="K7" i="1" l="1"/>
  <c r="H4" i="1"/>
  <c r="H3" i="1" s="1"/>
  <c r="L7" i="1" l="1"/>
  <c r="K4" i="1"/>
  <c r="K3" i="1" s="1"/>
  <c r="L4" i="1" l="1"/>
  <c r="L3" i="1" s="1"/>
</calcChain>
</file>

<file path=xl/sharedStrings.xml><?xml version="1.0" encoding="utf-8"?>
<sst xmlns="http://schemas.openxmlformats.org/spreadsheetml/2006/main" count="67" uniqueCount="53">
  <si>
    <t>序号</t>
  </si>
  <si>
    <t>企业名称</t>
  </si>
  <si>
    <t>培训等级</t>
  </si>
  <si>
    <t>网络备案
人数</t>
  </si>
  <si>
    <t>预拨
人数</t>
  </si>
  <si>
    <t>预拨
比例</t>
  </si>
  <si>
    <t>预拨
补贴金额</t>
  </si>
  <si>
    <t>期末实际
补贴人数</t>
  </si>
  <si>
    <t>核定执行
补贴标准</t>
  </si>
  <si>
    <t>核定执行
补贴金额</t>
  </si>
  <si>
    <t>结算
补贴金额</t>
  </si>
  <si>
    <t>企业银行户名</t>
  </si>
  <si>
    <t>开户银行名称</t>
  </si>
  <si>
    <t>银行账号</t>
  </si>
  <si>
    <t>总计</t>
  </si>
  <si>
    <t>中级</t>
  </si>
  <si>
    <t>天津市真讯康科技有限公司</t>
  </si>
  <si>
    <t>宝岛（天津）智能科技有限公司</t>
  </si>
  <si>
    <t>补贴标准
（/人）</t>
    <phoneticPr fontId="13" type="noConversion"/>
  </si>
  <si>
    <t>中国农业银行天津张家窝支行</t>
    <phoneticPr fontId="13" type="noConversion"/>
  </si>
  <si>
    <t>中国建设银行股份有限公司天津武清开发区支行</t>
  </si>
  <si>
    <t>天津市真讯康科技有限公司</t>
    <phoneticPr fontId="13" type="noConversion"/>
  </si>
  <si>
    <t>宝岛（天津）智能科技有限公司</t>
    <phoneticPr fontId="13" type="noConversion"/>
  </si>
  <si>
    <t>戈尔电梯（天津）有限公司</t>
  </si>
  <si>
    <t>天津银行万华支行</t>
  </si>
  <si>
    <t>天津建华医院</t>
  </si>
  <si>
    <t>高级</t>
  </si>
  <si>
    <t>中国银行天津杨柳青支行</t>
  </si>
  <si>
    <t>天津信谊津津药业有限公司</t>
  </si>
  <si>
    <t>天津信谊津津药业有限公司</t>
    <phoneticPr fontId="13" type="noConversion"/>
  </si>
  <si>
    <t>天津农村商业银行股份有限公司西青张家窝支行</t>
  </si>
  <si>
    <t>天津鑫宝龙电梯集团有限公司</t>
  </si>
  <si>
    <t>天津农村商业银行股份有限公司西青中心支行</t>
  </si>
  <si>
    <t>天津信伟通信工程有限公司</t>
  </si>
  <si>
    <t>天津信伟通信工程有限公司</t>
    <phoneticPr fontId="13" type="noConversion"/>
  </si>
  <si>
    <t>中国农业银行股份有限公司天津五金城支行</t>
    <phoneticPr fontId="13" type="noConversion"/>
  </si>
  <si>
    <t>天津信伟物业管理有限公司</t>
  </si>
  <si>
    <t>中国工商银行股份有限公司天津天安支行</t>
  </si>
  <si>
    <t>天津智谋科技发展有限公司</t>
  </si>
  <si>
    <t>中国建设银行股份有限公司天津西青支行</t>
  </si>
  <si>
    <t>中建钢构天津有限公司</t>
  </si>
  <si>
    <t>中国建设银行股份有限公司天津西青开发区支行</t>
  </si>
  <si>
    <r>
      <t>2025</t>
    </r>
    <r>
      <rPr>
        <sz val="20"/>
        <color indexed="8"/>
        <rFont val="黑体"/>
        <family val="3"/>
        <charset val="134"/>
      </rPr>
      <t>年11月企业新型学徒制补贴（结算款）汇总表</t>
    </r>
    <phoneticPr fontId="13" type="noConversion"/>
  </si>
  <si>
    <t>0202060104002****</t>
    <phoneticPr fontId="13" type="noConversion"/>
  </si>
  <si>
    <t>10420120109016****</t>
    <phoneticPr fontId="13" type="noConversion"/>
  </si>
  <si>
    <t>27136004****</t>
    <phoneticPr fontId="13" type="noConversion"/>
  </si>
  <si>
    <t>1200172610005250****</t>
    <phoneticPr fontId="13" type="noConversion"/>
  </si>
  <si>
    <t>903110101001000058****</t>
    <phoneticPr fontId="13" type="noConversion"/>
  </si>
  <si>
    <t>0219020104001****</t>
    <phoneticPr fontId="13" type="noConversion"/>
  </si>
  <si>
    <t>030208580910007****</t>
    <phoneticPr fontId="13" type="noConversion"/>
  </si>
  <si>
    <t>903080100001000019****</t>
    <phoneticPr fontId="13" type="noConversion"/>
  </si>
  <si>
    <t>1205017908000000****</t>
    <phoneticPr fontId="13" type="noConversion"/>
  </si>
  <si>
    <t>1200179500005250****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</si>
</sst>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22" x14ac:knownFonts="1">
    <font>
      <sz val="12"/>
      <name val="宋体"/>
      <charset val="134"/>
    </font>
    <font>
      <sz val="12"/>
      <name val="Times New Roman"/>
      <family val="1"/>
    </font>
    <font>
      <sz val="9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20"/>
      <color indexed="8"/>
      <name val="黑体"/>
      <family val="3"/>
      <charset val="13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20"/>
      <color theme="1"/>
      <name val="Times New Roman"/>
      <family val="1"/>
    </font>
    <font>
      <sz val="9"/>
      <color rgb="FF00B050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1"/>
      <charset val="134"/>
    </font>
    <font>
      <sz val="9"/>
      <name val="宋体"/>
      <family val="3"/>
      <charset val="134"/>
      <scheme val="minor"/>
    </font>
    <font>
      <b/>
      <sz val="9"/>
      <color indexed="8"/>
      <name val="宋体"/>
      <family val="3"/>
      <charset val="134"/>
      <scheme val="major"/>
    </font>
    <font>
      <b/>
      <sz val="9"/>
      <name val="宋体"/>
      <family val="3"/>
      <charset val="134"/>
      <scheme val="major"/>
    </font>
    <font>
      <sz val="9"/>
      <color rgb="FF000000"/>
      <name val="宋体"/>
      <family val="3"/>
      <charset val="134"/>
      <scheme val="minor"/>
    </font>
    <font>
      <sz val="9"/>
      <color rgb="FFFF0000"/>
      <name val="Times New Roman"/>
      <family val="1"/>
    </font>
    <font>
      <sz val="9"/>
      <color rgb="FFFF0000"/>
      <name val="宋体"/>
      <family val="3"/>
      <charset val="134"/>
      <scheme val="minor"/>
    </font>
    <font>
      <sz val="9"/>
      <color rgb="FFFF0000"/>
      <name val="宋体"/>
      <family val="1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2" applyFont="1" applyProtection="1">
      <alignment vertical="center"/>
      <protection locked="0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49" fontId="3" fillId="0" borderId="1" xfId="2" applyNumberFormat="1" applyFont="1" applyBorder="1" applyAlignment="1" applyProtection="1">
      <alignment horizontal="center" vertical="center"/>
      <protection locked="0"/>
    </xf>
    <xf numFmtId="49" fontId="3" fillId="0" borderId="2" xfId="2" applyNumberFormat="1" applyFont="1" applyBorder="1" applyAlignment="1" applyProtection="1">
      <alignment horizontal="center" vertical="center"/>
      <protection locked="0"/>
    </xf>
    <xf numFmtId="49" fontId="5" fillId="0" borderId="2" xfId="2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>
      <alignment vertical="center"/>
    </xf>
    <xf numFmtId="0" fontId="4" fillId="0" borderId="8" xfId="2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 wrapText="1"/>
    </xf>
    <xf numFmtId="176" fontId="2" fillId="0" borderId="11" xfId="2" applyNumberFormat="1" applyFont="1" applyBorder="1" applyAlignment="1" applyProtection="1">
      <alignment horizontal="center" vertical="center"/>
      <protection locked="0"/>
    </xf>
    <xf numFmtId="176" fontId="11" fillId="0" borderId="10" xfId="2" applyNumberFormat="1" applyFont="1" applyBorder="1" applyAlignment="1">
      <alignment horizontal="center" vertical="center"/>
    </xf>
    <xf numFmtId="176" fontId="4" fillId="0" borderId="11" xfId="2" applyNumberFormat="1" applyFont="1" applyBorder="1" applyAlignment="1" applyProtection="1">
      <alignment horizontal="center" vertical="center"/>
      <protection locked="0"/>
    </xf>
    <xf numFmtId="176" fontId="2" fillId="0" borderId="9" xfId="2" applyNumberFormat="1" applyFont="1" applyBorder="1" applyAlignment="1" applyProtection="1">
      <alignment horizontal="center" vertical="center"/>
      <protection locked="0"/>
    </xf>
    <xf numFmtId="9" fontId="4" fillId="0" borderId="9" xfId="1" applyFont="1" applyFill="1" applyBorder="1" applyAlignment="1" applyProtection="1">
      <alignment horizontal="center" vertical="center"/>
      <protection locked="0"/>
    </xf>
    <xf numFmtId="176" fontId="11" fillId="0" borderId="8" xfId="2" applyNumberFormat="1" applyFont="1" applyBorder="1" applyAlignment="1">
      <alignment horizontal="center" vertical="center"/>
    </xf>
    <xf numFmtId="0" fontId="4" fillId="0" borderId="10" xfId="2" applyFont="1" applyBorder="1" applyAlignment="1" applyProtection="1">
      <alignment horizontal="center" vertical="center"/>
      <protection locked="0"/>
    </xf>
    <xf numFmtId="9" fontId="4" fillId="0" borderId="11" xfId="1" applyFont="1" applyFill="1" applyBorder="1" applyAlignment="1" applyProtection="1">
      <alignment horizontal="center" vertical="center"/>
      <protection locked="0"/>
    </xf>
    <xf numFmtId="49" fontId="4" fillId="0" borderId="12" xfId="2" quotePrefix="1" applyNumberFormat="1" applyFont="1" applyBorder="1" applyAlignment="1" applyProtection="1">
      <alignment horizontal="center" vertical="center"/>
      <protection locked="0"/>
    </xf>
    <xf numFmtId="176" fontId="4" fillId="0" borderId="10" xfId="2" applyNumberFormat="1" applyFont="1" applyBorder="1" applyAlignment="1" applyProtection="1">
      <alignment horizontal="center" vertical="center"/>
      <protection locked="0"/>
    </xf>
    <xf numFmtId="177" fontId="4" fillId="0" borderId="13" xfId="2" applyNumberFormat="1" applyFont="1" applyBorder="1" applyAlignment="1" applyProtection="1">
      <alignment horizontal="center" vertical="center"/>
      <protection locked="0"/>
    </xf>
    <xf numFmtId="176" fontId="4" fillId="0" borderId="13" xfId="2" applyNumberFormat="1" applyFont="1" applyBorder="1" applyAlignment="1">
      <alignment horizontal="center" vertical="center"/>
    </xf>
    <xf numFmtId="176" fontId="4" fillId="0" borderId="12" xfId="2" applyNumberFormat="1" applyFont="1" applyBorder="1" applyAlignment="1">
      <alignment horizontal="center" vertical="center"/>
    </xf>
    <xf numFmtId="0" fontId="14" fillId="0" borderId="11" xfId="2" applyFont="1" applyBorder="1" applyAlignment="1" applyProtection="1">
      <alignment horizontal="center" vertical="center" wrapText="1"/>
      <protection locked="0"/>
    </xf>
    <xf numFmtId="176" fontId="4" fillId="0" borderId="9" xfId="2" applyNumberFormat="1" applyFont="1" applyBorder="1" applyAlignment="1" applyProtection="1">
      <alignment horizontal="center" vertical="center"/>
      <protection locked="0"/>
    </xf>
    <xf numFmtId="176" fontId="4" fillId="0" borderId="8" xfId="2" applyNumberFormat="1" applyFont="1" applyBorder="1" applyAlignment="1" applyProtection="1">
      <alignment horizontal="center" vertical="center"/>
      <protection locked="0"/>
    </xf>
    <xf numFmtId="177" fontId="4" fillId="0" borderId="6" xfId="2" applyNumberFormat="1" applyFont="1" applyBorder="1" applyAlignment="1" applyProtection="1">
      <alignment horizontal="center" vertical="center"/>
      <protection locked="0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14" fillId="0" borderId="9" xfId="2" applyFont="1" applyBorder="1" applyAlignment="1" applyProtection="1">
      <alignment horizontal="center" vertical="center" wrapText="1"/>
      <protection locked="0"/>
    </xf>
    <xf numFmtId="49" fontId="4" fillId="0" borderId="7" xfId="2" quotePrefix="1" applyNumberFormat="1" applyFont="1" applyBorder="1" applyAlignment="1" applyProtection="1">
      <alignment horizontal="center" vertical="center"/>
      <protection locked="0"/>
    </xf>
    <xf numFmtId="176" fontId="3" fillId="0" borderId="3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2" xfId="2" applyNumberFormat="1" applyFont="1" applyBorder="1" applyAlignment="1">
      <alignment horizontal="center" vertical="center"/>
    </xf>
    <xf numFmtId="176" fontId="3" fillId="0" borderId="4" xfId="2" applyNumberFormat="1" applyFont="1" applyBorder="1" applyAlignment="1">
      <alignment horizontal="center" vertical="center"/>
    </xf>
    <xf numFmtId="176" fontId="3" fillId="0" borderId="5" xfId="2" applyNumberFormat="1" applyFont="1" applyBorder="1" applyAlignment="1">
      <alignment horizontal="center" vertical="center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49" fontId="3" fillId="0" borderId="4" xfId="2" applyNumberFormat="1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49" fontId="15" fillId="0" borderId="11" xfId="2" applyNumberFormat="1" applyFont="1" applyBorder="1" applyAlignment="1" applyProtection="1">
      <alignment horizontal="center" vertical="center" wrapText="1"/>
      <protection locked="0"/>
    </xf>
    <xf numFmtId="49" fontId="15" fillId="0" borderId="11" xfId="2" applyNumberFormat="1" applyFont="1" applyBorder="1" applyAlignment="1" applyProtection="1">
      <alignment horizontal="center" vertical="center"/>
      <protection locked="0"/>
    </xf>
    <xf numFmtId="49" fontId="15" fillId="0" borderId="9" xfId="2" applyNumberFormat="1" applyFont="1" applyBorder="1" applyAlignment="1" applyProtection="1">
      <alignment horizontal="center" vertical="center" wrapText="1"/>
      <protection locked="0"/>
    </xf>
    <xf numFmtId="49" fontId="15" fillId="0" borderId="9" xfId="2" applyNumberFormat="1" applyFont="1" applyBorder="1" applyAlignment="1" applyProtection="1">
      <alignment horizontal="center" vertical="center"/>
      <protection locked="0"/>
    </xf>
    <xf numFmtId="0" fontId="16" fillId="0" borderId="0" xfId="2" applyFont="1" applyAlignment="1">
      <alignment vertical="center" wrapText="1"/>
    </xf>
    <xf numFmtId="0" fontId="18" fillId="0" borderId="10" xfId="2" applyFont="1" applyBorder="1" applyAlignment="1" applyProtection="1">
      <alignment horizontal="center" vertical="center" wrapText="1"/>
      <protection locked="0"/>
    </xf>
    <xf numFmtId="0" fontId="4" fillId="0" borderId="14" xfId="2" applyFont="1" applyBorder="1" applyAlignment="1" applyProtection="1">
      <alignment horizontal="center" vertical="center"/>
      <protection locked="0"/>
    </xf>
    <xf numFmtId="49" fontId="15" fillId="0" borderId="15" xfId="2" applyNumberFormat="1" applyFont="1" applyBorder="1" applyAlignment="1" applyProtection="1">
      <alignment horizontal="center" vertical="center" wrapText="1"/>
      <protection locked="0"/>
    </xf>
    <xf numFmtId="49" fontId="15" fillId="0" borderId="15" xfId="2" applyNumberFormat="1" applyFont="1" applyBorder="1" applyAlignment="1" applyProtection="1">
      <alignment horizontal="center" vertical="center"/>
      <protection locked="0"/>
    </xf>
    <xf numFmtId="176" fontId="2" fillId="0" borderId="15" xfId="2" applyNumberFormat="1" applyFont="1" applyBorder="1" applyAlignment="1" applyProtection="1">
      <alignment horizontal="center" vertical="center"/>
      <protection locked="0"/>
    </xf>
    <xf numFmtId="176" fontId="11" fillId="0" borderId="14" xfId="2" applyNumberFormat="1" applyFont="1" applyBorder="1" applyAlignment="1">
      <alignment horizontal="center" vertical="center"/>
    </xf>
    <xf numFmtId="176" fontId="4" fillId="0" borderId="15" xfId="2" applyNumberFormat="1" applyFont="1" applyBorder="1" applyAlignment="1" applyProtection="1">
      <alignment horizontal="center" vertical="center"/>
      <protection locked="0"/>
    </xf>
    <xf numFmtId="9" fontId="4" fillId="0" borderId="15" xfId="1" applyFont="1" applyFill="1" applyBorder="1" applyAlignment="1" applyProtection="1">
      <alignment horizontal="center" vertical="center"/>
      <protection locked="0"/>
    </xf>
    <xf numFmtId="176" fontId="4" fillId="0" borderId="14" xfId="2" applyNumberFormat="1" applyFont="1" applyBorder="1" applyAlignment="1" applyProtection="1">
      <alignment horizontal="center" vertical="center"/>
      <protection locked="0"/>
    </xf>
    <xf numFmtId="177" fontId="4" fillId="0" borderId="16" xfId="2" applyNumberFormat="1" applyFont="1" applyBorder="1" applyAlignment="1" applyProtection="1">
      <alignment horizontal="center" vertical="center"/>
      <protection locked="0"/>
    </xf>
    <xf numFmtId="0" fontId="18" fillId="0" borderId="14" xfId="2" applyFont="1" applyBorder="1" applyAlignment="1" applyProtection="1">
      <alignment horizontal="center" vertical="center" wrapText="1"/>
      <protection locked="0"/>
    </xf>
    <xf numFmtId="0" fontId="14" fillId="0" borderId="15" xfId="2" applyFont="1" applyBorder="1" applyAlignment="1" applyProtection="1">
      <alignment horizontal="center" vertical="center" wrapText="1"/>
      <protection locked="0"/>
    </xf>
    <xf numFmtId="49" fontId="4" fillId="0" borderId="17" xfId="2" quotePrefix="1" applyNumberFormat="1" applyFont="1" applyBorder="1" applyAlignment="1" applyProtection="1">
      <alignment horizontal="center" vertical="center"/>
      <protection locked="0"/>
    </xf>
    <xf numFmtId="0" fontId="4" fillId="0" borderId="18" xfId="2" applyFont="1" applyBorder="1" applyAlignment="1" applyProtection="1">
      <alignment horizontal="center" vertical="center"/>
      <protection locked="0"/>
    </xf>
    <xf numFmtId="49" fontId="15" fillId="0" borderId="19" xfId="2" applyNumberFormat="1" applyFont="1" applyBorder="1" applyAlignment="1" applyProtection="1">
      <alignment horizontal="center" vertical="center" wrapText="1"/>
      <protection locked="0"/>
    </xf>
    <xf numFmtId="49" fontId="15" fillId="0" borderId="19" xfId="2" applyNumberFormat="1" applyFont="1" applyBorder="1" applyAlignment="1" applyProtection="1">
      <alignment horizontal="center" vertical="center"/>
      <protection locked="0"/>
    </xf>
    <xf numFmtId="176" fontId="2" fillId="0" borderId="19" xfId="2" applyNumberFormat="1" applyFont="1" applyBorder="1" applyAlignment="1" applyProtection="1">
      <alignment horizontal="center" vertical="center"/>
      <protection locked="0"/>
    </xf>
    <xf numFmtId="176" fontId="11" fillId="0" borderId="18" xfId="2" applyNumberFormat="1" applyFont="1" applyBorder="1" applyAlignment="1">
      <alignment horizontal="center" vertical="center"/>
    </xf>
    <xf numFmtId="176" fontId="4" fillId="0" borderId="19" xfId="2" applyNumberFormat="1" applyFont="1" applyBorder="1" applyAlignment="1" applyProtection="1">
      <alignment horizontal="center" vertical="center"/>
      <protection locked="0"/>
    </xf>
    <xf numFmtId="9" fontId="4" fillId="0" borderId="19" xfId="1" applyFont="1" applyFill="1" applyBorder="1" applyAlignment="1" applyProtection="1">
      <alignment horizontal="center" vertical="center"/>
      <protection locked="0"/>
    </xf>
    <xf numFmtId="176" fontId="4" fillId="0" borderId="18" xfId="2" applyNumberFormat="1" applyFont="1" applyBorder="1" applyAlignment="1" applyProtection="1">
      <alignment horizontal="center" vertical="center"/>
      <protection locked="0"/>
    </xf>
    <xf numFmtId="177" fontId="4" fillId="0" borderId="20" xfId="2" applyNumberFormat="1" applyFont="1" applyBorder="1" applyAlignment="1" applyProtection="1">
      <alignment horizontal="center" vertical="center"/>
      <protection locked="0"/>
    </xf>
    <xf numFmtId="176" fontId="4" fillId="0" borderId="20" xfId="2" applyNumberFormat="1" applyFont="1" applyBorder="1" applyAlignment="1">
      <alignment horizontal="center" vertical="center"/>
    </xf>
    <xf numFmtId="176" fontId="4" fillId="0" borderId="21" xfId="2" applyNumberFormat="1" applyFont="1" applyBorder="1" applyAlignment="1">
      <alignment horizontal="center" vertical="center"/>
    </xf>
    <xf numFmtId="0" fontId="18" fillId="0" borderId="18" xfId="2" applyFont="1" applyBorder="1" applyAlignment="1" applyProtection="1">
      <alignment horizontal="center" vertical="center" wrapText="1"/>
      <protection locked="0"/>
    </xf>
    <xf numFmtId="0" fontId="14" fillId="0" borderId="19" xfId="2" applyFont="1" applyBorder="1" applyAlignment="1" applyProtection="1">
      <alignment horizontal="center" vertical="center" wrapText="1"/>
      <protection locked="0"/>
    </xf>
    <xf numFmtId="49" fontId="4" fillId="0" borderId="21" xfId="2" quotePrefix="1" applyNumberFormat="1" applyFont="1" applyBorder="1" applyAlignment="1" applyProtection="1">
      <alignment horizontal="center" vertical="center"/>
      <protection locked="0"/>
    </xf>
    <xf numFmtId="0" fontId="18" fillId="0" borderId="8" xfId="2" applyFont="1" applyBorder="1" applyAlignment="1" applyProtection="1">
      <alignment horizontal="center" vertical="center" wrapText="1"/>
      <protection locked="0"/>
    </xf>
    <xf numFmtId="0" fontId="19" fillId="0" borderId="14" xfId="2" applyFont="1" applyBorder="1" applyAlignment="1" applyProtection="1">
      <alignment horizontal="center" vertical="center"/>
      <protection locked="0"/>
    </xf>
    <xf numFmtId="49" fontId="20" fillId="0" borderId="15" xfId="2" applyNumberFormat="1" applyFont="1" applyBorder="1" applyAlignment="1" applyProtection="1">
      <alignment horizontal="center" vertical="center" wrapText="1"/>
      <protection locked="0"/>
    </xf>
    <xf numFmtId="49" fontId="20" fillId="0" borderId="15" xfId="2" applyNumberFormat="1" applyFont="1" applyBorder="1" applyAlignment="1" applyProtection="1">
      <alignment horizontal="center" vertical="center"/>
      <protection locked="0"/>
    </xf>
    <xf numFmtId="176" fontId="19" fillId="0" borderId="15" xfId="2" applyNumberFormat="1" applyFont="1" applyBorder="1" applyAlignment="1" applyProtection="1">
      <alignment horizontal="center" vertical="center"/>
      <protection locked="0"/>
    </xf>
    <xf numFmtId="176" fontId="19" fillId="0" borderId="14" xfId="2" applyNumberFormat="1" applyFont="1" applyBorder="1" applyAlignment="1">
      <alignment horizontal="center" vertical="center"/>
    </xf>
    <xf numFmtId="9" fontId="19" fillId="0" borderId="15" xfId="1" applyFont="1" applyFill="1" applyBorder="1" applyAlignment="1" applyProtection="1">
      <alignment horizontal="center" vertical="center"/>
      <protection locked="0"/>
    </xf>
    <xf numFmtId="176" fontId="19" fillId="0" borderId="12" xfId="2" applyNumberFormat="1" applyFont="1" applyBorder="1" applyAlignment="1">
      <alignment horizontal="center" vertical="center"/>
    </xf>
    <xf numFmtId="176" fontId="19" fillId="0" borderId="14" xfId="2" applyNumberFormat="1" applyFont="1" applyBorder="1" applyAlignment="1" applyProtection="1">
      <alignment horizontal="center" vertical="center"/>
      <protection locked="0"/>
    </xf>
    <xf numFmtId="177" fontId="19" fillId="0" borderId="16" xfId="2" applyNumberFormat="1" applyFont="1" applyBorder="1" applyAlignment="1" applyProtection="1">
      <alignment horizontal="center" vertical="center"/>
      <protection locked="0"/>
    </xf>
    <xf numFmtId="176" fontId="19" fillId="0" borderId="13" xfId="2" applyNumberFormat="1" applyFont="1" applyBorder="1" applyAlignment="1">
      <alignment horizontal="center" vertical="center"/>
    </xf>
    <xf numFmtId="0" fontId="20" fillId="0" borderId="14" xfId="2" applyFont="1" applyBorder="1" applyAlignment="1" applyProtection="1">
      <alignment horizontal="center" vertical="center" wrapText="1"/>
      <protection locked="0"/>
    </xf>
    <xf numFmtId="0" fontId="21" fillId="0" borderId="15" xfId="2" applyFont="1" applyBorder="1" applyAlignment="1" applyProtection="1">
      <alignment horizontal="center" vertical="center" wrapText="1"/>
      <protection locked="0"/>
    </xf>
    <xf numFmtId="49" fontId="19" fillId="0" borderId="17" xfId="2" quotePrefix="1" applyNumberFormat="1" applyFont="1" applyBorder="1" applyAlignment="1" applyProtection="1">
      <alignment horizontal="center" vertical="center"/>
      <protection locked="0"/>
    </xf>
    <xf numFmtId="0" fontId="19" fillId="0" borderId="0" xfId="2" applyFo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16" fillId="2" borderId="1" xfId="2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49" fontId="17" fillId="2" borderId="4" xfId="0" applyNumberFormat="1" applyFont="1" applyFill="1" applyBorder="1" applyAlignment="1">
      <alignment horizontal="center" vertical="center" wrapText="1"/>
    </xf>
    <xf numFmtId="176" fontId="4" fillId="0" borderId="22" xfId="2" applyNumberFormat="1" applyFont="1" applyBorder="1" applyAlignment="1">
      <alignment horizontal="center" vertical="center"/>
    </xf>
  </cellXfs>
  <cellStyles count="3">
    <cellStyle name="百分比" xfId="1" builtinId="5"/>
    <cellStyle name="常规" xfId="0" builtinId="0"/>
    <cellStyle name="常规_培训汇总表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"/>
  <sheetViews>
    <sheetView tabSelected="1" zoomScale="130" zoomScaleNormal="130" zoomScaleSheetLayoutView="100" workbookViewId="0">
      <pane ySplit="2" topLeftCell="A3" activePane="bottomLeft" state="frozen"/>
      <selection pane="bottomLeft" activeCell="F4" sqref="F4"/>
    </sheetView>
  </sheetViews>
  <sheetFormatPr defaultRowHeight="15.75" x14ac:dyDescent="0.15"/>
  <cols>
    <col min="1" max="1" width="4.75" style="3" bestFit="1" customWidth="1"/>
    <col min="2" max="2" width="11.5" style="9" customWidth="1"/>
    <col min="3" max="3" width="7.75" style="4" customWidth="1"/>
    <col min="4" max="4" width="7.5" style="3" customWidth="1"/>
    <col min="5" max="5" width="4.75" style="5" bestFit="1" customWidth="1"/>
    <col min="6" max="6" width="7.125" style="3" customWidth="1"/>
    <col min="7" max="7" width="4.875" style="3" customWidth="1"/>
    <col min="8" max="8" width="7.375" style="3" customWidth="1"/>
    <col min="9" max="9" width="7.625" style="3" customWidth="1"/>
    <col min="10" max="10" width="8" style="3" bestFit="1" customWidth="1"/>
    <col min="11" max="11" width="7.5" style="3" customWidth="1"/>
    <col min="12" max="12" width="8" style="3" bestFit="1" customWidth="1"/>
    <col min="13" max="13" width="14.75" style="12" customWidth="1"/>
    <col min="14" max="14" width="20" style="12" customWidth="1"/>
    <col min="15" max="15" width="18.875" style="10" bestFit="1" customWidth="1"/>
    <col min="16" max="16384" width="9" style="1"/>
  </cols>
  <sheetData>
    <row r="1" spans="1:15" ht="27.75" customHeight="1" thickBot="1" x14ac:dyDescent="0.2">
      <c r="A1" s="90" t="s">
        <v>42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5" s="47" customFormat="1" ht="23.25" thickBot="1" x14ac:dyDescent="0.2">
      <c r="A2" s="91" t="s">
        <v>0</v>
      </c>
      <c r="B2" s="92" t="s">
        <v>1</v>
      </c>
      <c r="C2" s="92" t="s">
        <v>2</v>
      </c>
      <c r="D2" s="92" t="s">
        <v>3</v>
      </c>
      <c r="E2" s="93" t="s">
        <v>4</v>
      </c>
      <c r="F2" s="94" t="s">
        <v>18</v>
      </c>
      <c r="G2" s="94" t="s">
        <v>5</v>
      </c>
      <c r="H2" s="94" t="s">
        <v>6</v>
      </c>
      <c r="I2" s="95" t="s">
        <v>7</v>
      </c>
      <c r="J2" s="96" t="s">
        <v>8</v>
      </c>
      <c r="K2" s="96" t="s">
        <v>9</v>
      </c>
      <c r="L2" s="96" t="s">
        <v>10</v>
      </c>
      <c r="M2" s="97" t="s">
        <v>11</v>
      </c>
      <c r="N2" s="98" t="s">
        <v>12</v>
      </c>
      <c r="O2" s="99" t="s">
        <v>13</v>
      </c>
    </row>
    <row r="3" spans="1:15" s="42" customFormat="1" ht="21" customHeight="1" thickBot="1" x14ac:dyDescent="0.2">
      <c r="A3" s="6"/>
      <c r="B3" s="8" t="s">
        <v>14</v>
      </c>
      <c r="C3" s="7"/>
      <c r="D3" s="34">
        <f>SUM(D4:D13)</f>
        <v>230</v>
      </c>
      <c r="E3" s="35">
        <f>SUM(E4:E13)</f>
        <v>153</v>
      </c>
      <c r="F3" s="36"/>
      <c r="G3" s="36"/>
      <c r="H3" s="37">
        <f t="shared" ref="H3:I3" si="0">SUM(H4:H13)</f>
        <v>382500</v>
      </c>
      <c r="I3" s="38">
        <f t="shared" si="0"/>
        <v>230</v>
      </c>
      <c r="J3" s="36"/>
      <c r="K3" s="36">
        <f t="shared" ref="K3:L3" si="1">SUM(K4:K13)</f>
        <v>1167000</v>
      </c>
      <c r="L3" s="36">
        <f t="shared" si="1"/>
        <v>784500</v>
      </c>
      <c r="M3" s="39"/>
      <c r="N3" s="40"/>
      <c r="O3" s="41"/>
    </row>
    <row r="4" spans="1:15" s="2" customFormat="1" ht="33.75" customHeight="1" x14ac:dyDescent="0.15">
      <c r="A4" s="61">
        <v>1</v>
      </c>
      <c r="B4" s="62" t="s">
        <v>17</v>
      </c>
      <c r="C4" s="63" t="s">
        <v>15</v>
      </c>
      <c r="D4" s="64">
        <v>36</v>
      </c>
      <c r="E4" s="65">
        <v>40</v>
      </c>
      <c r="F4" s="66">
        <v>5000</v>
      </c>
      <c r="G4" s="67">
        <v>0.5</v>
      </c>
      <c r="H4" s="71">
        <f>E4*F4*G4</f>
        <v>100000</v>
      </c>
      <c r="I4" s="68">
        <v>36</v>
      </c>
      <c r="J4" s="69">
        <v>5000</v>
      </c>
      <c r="K4" s="70">
        <f t="shared" ref="K4" si="2">I4*J4</f>
        <v>180000</v>
      </c>
      <c r="L4" s="71">
        <f t="shared" ref="L4" si="3">K4-H4</f>
        <v>80000</v>
      </c>
      <c r="M4" s="72" t="s">
        <v>22</v>
      </c>
      <c r="N4" s="73" t="s">
        <v>19</v>
      </c>
      <c r="O4" s="74" t="s">
        <v>43</v>
      </c>
    </row>
    <row r="5" spans="1:15" s="2" customFormat="1" ht="29.25" customHeight="1" x14ac:dyDescent="0.15">
      <c r="A5" s="49">
        <v>2</v>
      </c>
      <c r="B5" s="50" t="s">
        <v>23</v>
      </c>
      <c r="C5" s="51" t="s">
        <v>15</v>
      </c>
      <c r="D5" s="52">
        <v>32</v>
      </c>
      <c r="E5" s="53">
        <v>40</v>
      </c>
      <c r="F5" s="54">
        <v>5000</v>
      </c>
      <c r="G5" s="20">
        <v>0.5</v>
      </c>
      <c r="H5" s="100">
        <f>E5*F5*G5</f>
        <v>100000</v>
      </c>
      <c r="I5" s="56">
        <v>32</v>
      </c>
      <c r="J5" s="57">
        <v>5000</v>
      </c>
      <c r="K5" s="24">
        <f t="shared" ref="K5" si="4">I5*J5</f>
        <v>160000</v>
      </c>
      <c r="L5" s="25">
        <f t="shared" ref="L5" si="5">K5-H5</f>
        <v>60000</v>
      </c>
      <c r="M5" s="58" t="s">
        <v>23</v>
      </c>
      <c r="N5" s="59" t="s">
        <v>24</v>
      </c>
      <c r="O5" s="60" t="s">
        <v>44</v>
      </c>
    </row>
    <row r="6" spans="1:15" s="2" customFormat="1" ht="23.25" customHeight="1" x14ac:dyDescent="0.15">
      <c r="A6" s="49">
        <v>3</v>
      </c>
      <c r="B6" s="50" t="s">
        <v>25</v>
      </c>
      <c r="C6" s="51" t="s">
        <v>26</v>
      </c>
      <c r="D6" s="52">
        <v>34</v>
      </c>
      <c r="E6" s="53">
        <v>0</v>
      </c>
      <c r="F6" s="54">
        <v>0</v>
      </c>
      <c r="G6" s="55">
        <v>0</v>
      </c>
      <c r="H6" s="25">
        <v>0</v>
      </c>
      <c r="I6" s="56">
        <v>34</v>
      </c>
      <c r="J6" s="57">
        <v>5500</v>
      </c>
      <c r="K6" s="24">
        <f t="shared" ref="K6" si="6">I6*J6</f>
        <v>187000</v>
      </c>
      <c r="L6" s="25">
        <f t="shared" ref="L6" si="7">K6-H6</f>
        <v>187000</v>
      </c>
      <c r="M6" s="58" t="s">
        <v>25</v>
      </c>
      <c r="N6" s="59" t="s">
        <v>27</v>
      </c>
      <c r="O6" s="60" t="s">
        <v>45</v>
      </c>
    </row>
    <row r="7" spans="1:15" s="2" customFormat="1" ht="31.5" customHeight="1" x14ac:dyDescent="0.15">
      <c r="A7" s="49">
        <v>4</v>
      </c>
      <c r="B7" s="50" t="s">
        <v>16</v>
      </c>
      <c r="C7" s="51" t="s">
        <v>15</v>
      </c>
      <c r="D7" s="52">
        <v>21</v>
      </c>
      <c r="E7" s="53">
        <v>0</v>
      </c>
      <c r="F7" s="54">
        <v>5000</v>
      </c>
      <c r="G7" s="55">
        <v>0.5</v>
      </c>
      <c r="H7" s="25">
        <f>E7*F7*G7</f>
        <v>0</v>
      </c>
      <c r="I7" s="56">
        <v>21</v>
      </c>
      <c r="J7" s="57">
        <v>5000</v>
      </c>
      <c r="K7" s="24">
        <f>I7*J7</f>
        <v>105000</v>
      </c>
      <c r="L7" s="25">
        <f>K7-H7</f>
        <v>105000</v>
      </c>
      <c r="M7" s="58" t="s">
        <v>21</v>
      </c>
      <c r="N7" s="59" t="s">
        <v>20</v>
      </c>
      <c r="O7" s="60" t="s">
        <v>46</v>
      </c>
    </row>
    <row r="8" spans="1:15" s="2" customFormat="1" ht="31.5" customHeight="1" x14ac:dyDescent="0.15">
      <c r="A8" s="49">
        <v>5</v>
      </c>
      <c r="B8" s="50" t="s">
        <v>31</v>
      </c>
      <c r="C8" s="51" t="s">
        <v>15</v>
      </c>
      <c r="D8" s="52">
        <v>37</v>
      </c>
      <c r="E8" s="53">
        <v>40</v>
      </c>
      <c r="F8" s="54">
        <v>5000</v>
      </c>
      <c r="G8" s="55">
        <v>0.5</v>
      </c>
      <c r="H8" s="25">
        <f>E8*F8*G8</f>
        <v>100000</v>
      </c>
      <c r="I8" s="56">
        <v>37</v>
      </c>
      <c r="J8" s="57">
        <v>5000</v>
      </c>
      <c r="K8" s="24">
        <f>I8*J8</f>
        <v>185000</v>
      </c>
      <c r="L8" s="25">
        <f>K8-H8</f>
        <v>85000</v>
      </c>
      <c r="M8" s="58" t="s">
        <v>31</v>
      </c>
      <c r="N8" s="59" t="s">
        <v>32</v>
      </c>
      <c r="O8" s="60" t="s">
        <v>47</v>
      </c>
    </row>
    <row r="9" spans="1:15" s="89" customFormat="1" ht="30.75" customHeight="1" x14ac:dyDescent="0.15">
      <c r="A9" s="76">
        <v>6</v>
      </c>
      <c r="B9" s="77" t="s">
        <v>33</v>
      </c>
      <c r="C9" s="78" t="s">
        <v>15</v>
      </c>
      <c r="D9" s="79">
        <v>11</v>
      </c>
      <c r="E9" s="80">
        <v>24</v>
      </c>
      <c r="F9" s="79">
        <v>5000</v>
      </c>
      <c r="G9" s="81">
        <v>0.5</v>
      </c>
      <c r="H9" s="82">
        <f>E9*F9*G9</f>
        <v>60000</v>
      </c>
      <c r="I9" s="83">
        <v>11</v>
      </c>
      <c r="J9" s="84">
        <v>5000</v>
      </c>
      <c r="K9" s="85">
        <f>I9*J9</f>
        <v>55000</v>
      </c>
      <c r="L9" s="82">
        <f>K9-H9</f>
        <v>-5000</v>
      </c>
      <c r="M9" s="86" t="s">
        <v>34</v>
      </c>
      <c r="N9" s="87" t="s">
        <v>35</v>
      </c>
      <c r="O9" s="88" t="s">
        <v>48</v>
      </c>
    </row>
    <row r="10" spans="1:15" s="2" customFormat="1" ht="30" customHeight="1" x14ac:dyDescent="0.15">
      <c r="A10" s="49">
        <v>7</v>
      </c>
      <c r="B10" s="50" t="s">
        <v>36</v>
      </c>
      <c r="C10" s="51" t="s">
        <v>15</v>
      </c>
      <c r="D10" s="52">
        <v>6</v>
      </c>
      <c r="E10" s="53">
        <v>9</v>
      </c>
      <c r="F10" s="54">
        <v>5000</v>
      </c>
      <c r="G10" s="55">
        <v>0.5</v>
      </c>
      <c r="H10" s="25">
        <f>E10*F10*G10</f>
        <v>22500</v>
      </c>
      <c r="I10" s="56">
        <v>6</v>
      </c>
      <c r="J10" s="57">
        <v>5000</v>
      </c>
      <c r="K10" s="24">
        <f>I10*J10</f>
        <v>30000</v>
      </c>
      <c r="L10" s="25">
        <f>K10-H10</f>
        <v>7500</v>
      </c>
      <c r="M10" s="58" t="s">
        <v>36</v>
      </c>
      <c r="N10" s="59" t="s">
        <v>37</v>
      </c>
      <c r="O10" s="60" t="s">
        <v>49</v>
      </c>
    </row>
    <row r="11" spans="1:15" s="2" customFormat="1" ht="30" customHeight="1" x14ac:dyDescent="0.15">
      <c r="A11" s="19">
        <v>8</v>
      </c>
      <c r="B11" s="43" t="s">
        <v>29</v>
      </c>
      <c r="C11" s="44" t="s">
        <v>15</v>
      </c>
      <c r="D11" s="13">
        <v>16</v>
      </c>
      <c r="E11" s="14">
        <v>0</v>
      </c>
      <c r="F11" s="15">
        <v>0</v>
      </c>
      <c r="G11" s="20">
        <v>0</v>
      </c>
      <c r="H11" s="25">
        <v>0</v>
      </c>
      <c r="I11" s="22">
        <v>16</v>
      </c>
      <c r="J11" s="23">
        <v>5000</v>
      </c>
      <c r="K11" s="24">
        <f t="shared" ref="K11" si="8">I11*J11</f>
        <v>80000</v>
      </c>
      <c r="L11" s="25">
        <f t="shared" ref="L11" si="9">K11-H11</f>
        <v>80000</v>
      </c>
      <c r="M11" s="48" t="s">
        <v>28</v>
      </c>
      <c r="N11" s="26" t="s">
        <v>30</v>
      </c>
      <c r="O11" s="21" t="s">
        <v>50</v>
      </c>
    </row>
    <row r="12" spans="1:15" s="2" customFormat="1" ht="32.25" customHeight="1" x14ac:dyDescent="0.15">
      <c r="A12" s="19">
        <v>9</v>
      </c>
      <c r="B12" s="43" t="s">
        <v>38</v>
      </c>
      <c r="C12" s="44" t="s">
        <v>15</v>
      </c>
      <c r="D12" s="13">
        <v>12</v>
      </c>
      <c r="E12" s="14">
        <v>0</v>
      </c>
      <c r="F12" s="15">
        <v>0</v>
      </c>
      <c r="G12" s="20">
        <v>0</v>
      </c>
      <c r="H12" s="25">
        <v>0</v>
      </c>
      <c r="I12" s="22">
        <v>12</v>
      </c>
      <c r="J12" s="23">
        <v>5000</v>
      </c>
      <c r="K12" s="24">
        <f t="shared" ref="K12" si="10">I12*J12</f>
        <v>60000</v>
      </c>
      <c r="L12" s="25">
        <f t="shared" ref="L12" si="11">K12-H12</f>
        <v>60000</v>
      </c>
      <c r="M12" s="48" t="s">
        <v>38</v>
      </c>
      <c r="N12" s="26" t="s">
        <v>39</v>
      </c>
      <c r="O12" s="21" t="s">
        <v>51</v>
      </c>
    </row>
    <row r="13" spans="1:15" s="2" customFormat="1" ht="31.5" customHeight="1" thickBot="1" x14ac:dyDescent="0.2">
      <c r="A13" s="11">
        <v>10</v>
      </c>
      <c r="B13" s="45" t="s">
        <v>40</v>
      </c>
      <c r="C13" s="46" t="s">
        <v>15</v>
      </c>
      <c r="D13" s="16">
        <v>25</v>
      </c>
      <c r="E13" s="18">
        <v>0</v>
      </c>
      <c r="F13" s="27">
        <v>0</v>
      </c>
      <c r="G13" s="17">
        <v>0</v>
      </c>
      <c r="H13" s="31">
        <v>0</v>
      </c>
      <c r="I13" s="28">
        <v>25</v>
      </c>
      <c r="J13" s="29">
        <v>5000</v>
      </c>
      <c r="K13" s="30">
        <f t="shared" ref="K13" si="12">I13*J13</f>
        <v>125000</v>
      </c>
      <c r="L13" s="31">
        <f t="shared" ref="L13" si="13">K13-H13</f>
        <v>125000</v>
      </c>
      <c r="M13" s="75" t="s">
        <v>40</v>
      </c>
      <c r="N13" s="32" t="s">
        <v>41</v>
      </c>
      <c r="O13" s="33" t="s">
        <v>52</v>
      </c>
    </row>
  </sheetData>
  <autoFilter ref="A2:O11" xr:uid="{00000000-0001-0000-0000-000000000000}"/>
  <mergeCells count="1">
    <mergeCell ref="A1:O1"/>
  </mergeCells>
  <phoneticPr fontId="13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94" orientation="landscape" horizontalDpi="1200" verticalDpi="12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SheetLayoutView="100" workbookViewId="0"/>
  </sheetViews>
  <sheetFormatPr defaultColWidth="9" defaultRowHeight="14.25" x14ac:dyDescent="0.15"/>
  <sheetData/>
  <phoneticPr fontId="13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SheetLayoutView="100" workbookViewId="0"/>
  </sheetViews>
  <sheetFormatPr defaultColWidth="9" defaultRowHeight="14.25" x14ac:dyDescent="0.15"/>
  <sheetData/>
  <phoneticPr fontId="13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ZZK</dc:creator>
  <cp:lastModifiedBy>子楷 张</cp:lastModifiedBy>
  <cp:lastPrinted>2025-11-18T03:31:49Z</cp:lastPrinted>
  <dcterms:created xsi:type="dcterms:W3CDTF">2021-01-21T05:58:47Z</dcterms:created>
  <dcterms:modified xsi:type="dcterms:W3CDTF">2025-11-18T06:25:37Z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