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eafdadb5d493c8a1/职业技能培训/补贴发放/2025/2025.11/技能培训公示/"/>
    </mc:Choice>
  </mc:AlternateContent>
  <xr:revisionPtr revIDLastSave="608" documentId="13_ncr:1_{81C239AB-9C2F-4802-AE62-332057EFE31D}" xr6:coauthVersionLast="47" xr6:coauthVersionMax="47" xr10:uidLastSave="{588C4953-82EB-4BA2-BDB7-190B81163B5B}"/>
  <bookViews>
    <workbookView xWindow="-120" yWindow="-120" windowWidth="29040" windowHeight="15840" xr2:uid="{00000000-000D-0000-FFFF-FFFF00000000}"/>
  </bookViews>
  <sheets>
    <sheet name="机构补贴汇总" sheetId="1" r:id="rId1"/>
  </sheets>
  <definedNames>
    <definedName name="_xlnm._FilterDatabase" localSheetId="0" hidden="1">机构补贴汇总!$A$4:$AF$10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P12" i="1"/>
  <c r="AA10" i="1"/>
  <c r="AB10" i="1" s="1"/>
  <c r="P10" i="1"/>
  <c r="AA8" i="1"/>
  <c r="AB8" i="1" s="1"/>
  <c r="P8" i="1"/>
  <c r="L8" i="1"/>
  <c r="AA7" i="1"/>
  <c r="AB7" i="1" s="1"/>
  <c r="P7" i="1"/>
  <c r="L7" i="1"/>
  <c r="AA12" i="1"/>
  <c r="AB12" i="1" s="1"/>
  <c r="L12" i="1"/>
  <c r="AA11" i="1"/>
  <c r="AB11" i="1" s="1"/>
  <c r="P11" i="1"/>
  <c r="L11" i="1"/>
  <c r="L6" i="1" l="1"/>
  <c r="P6" i="1"/>
  <c r="AA6" i="1"/>
  <c r="AB6" i="1" s="1"/>
  <c r="L9" i="1"/>
  <c r="P9" i="1"/>
  <c r="AA9" i="1"/>
  <c r="AB9" i="1" s="1"/>
  <c r="Z5" i="1"/>
  <c r="Y5" i="1"/>
  <c r="X5" i="1"/>
  <c r="W5" i="1"/>
  <c r="V5" i="1"/>
  <c r="U5" i="1"/>
  <c r="T5" i="1"/>
  <c r="S5" i="1"/>
  <c r="R5" i="1"/>
  <c r="Q5" i="1"/>
  <c r="O5" i="1"/>
  <c r="N5" i="1"/>
  <c r="M5" i="1"/>
  <c r="K5" i="1"/>
  <c r="J5" i="1"/>
  <c r="I5" i="1"/>
  <c r="H5" i="1"/>
  <c r="G5" i="1"/>
  <c r="F5" i="1"/>
  <c r="D5" i="1"/>
  <c r="C5" i="1"/>
  <c r="L5" i="1" l="1"/>
  <c r="AB5" i="1"/>
  <c r="AA5" i="1"/>
  <c r="P5" i="1"/>
  <c r="AC5" i="1"/>
</calcChain>
</file>

<file path=xl/sharedStrings.xml><?xml version="1.0" encoding="utf-8"?>
<sst xmlns="http://schemas.openxmlformats.org/spreadsheetml/2006/main" count="67" uniqueCount="60">
  <si>
    <t>培训机构名称</t>
  </si>
  <si>
    <t>备案人数</t>
  </si>
  <si>
    <t>补贴人数</t>
  </si>
  <si>
    <t>比例</t>
  </si>
  <si>
    <t>按培训等级分：</t>
  </si>
  <si>
    <t>按人员类别分：</t>
  </si>
  <si>
    <t>培训
补贴金额</t>
  </si>
  <si>
    <t>鉴定
补贴金额</t>
  </si>
  <si>
    <t>补贴
金额合计</t>
  </si>
  <si>
    <t xml:space="preserve">其中  </t>
  </si>
  <si>
    <t>银行户名</t>
  </si>
  <si>
    <t>开户银行</t>
  </si>
  <si>
    <t>银行账号</t>
  </si>
  <si>
    <t>初级</t>
  </si>
  <si>
    <t>中级</t>
  </si>
  <si>
    <t>高级</t>
  </si>
  <si>
    <t>技师</t>
  </si>
  <si>
    <t>高级
技师</t>
  </si>
  <si>
    <t>企业在职职工</t>
  </si>
  <si>
    <t>其中</t>
  </si>
  <si>
    <t>院校
学生</t>
  </si>
  <si>
    <t xml:space="preserve">其中 </t>
  </si>
  <si>
    <t>专业
教师</t>
  </si>
  <si>
    <t>其他
(灵活)</t>
  </si>
  <si>
    <t>失业保险
基金</t>
  </si>
  <si>
    <t>城镇在职职工</t>
  </si>
  <si>
    <t>本市农民工</t>
  </si>
  <si>
    <t>外来务工人员</t>
  </si>
  <si>
    <t>本科</t>
  </si>
  <si>
    <t>高职</t>
  </si>
  <si>
    <t>中职</t>
  </si>
  <si>
    <t>技校</t>
  </si>
  <si>
    <t>总  计</t>
  </si>
  <si>
    <t>序号</t>
    <phoneticPr fontId="4" type="noConversion"/>
  </si>
  <si>
    <t>专项  能力</t>
    <phoneticPr fontId="4" type="noConversion"/>
  </si>
  <si>
    <t>失业    人员</t>
    <phoneticPr fontId="4" type="noConversion"/>
  </si>
  <si>
    <t>就业资金</t>
    <phoneticPr fontId="4" type="noConversion"/>
  </si>
  <si>
    <t>农村劳动力</t>
    <phoneticPr fontId="4" type="noConversion"/>
  </si>
  <si>
    <t>天津交通职业学院</t>
  </si>
  <si>
    <t>中国银行股份有限公司天津杨柳青支行</t>
  </si>
  <si>
    <t>天津市天软职业培训学校</t>
  </si>
  <si>
    <t>中国工商银行天津市成都道支行</t>
  </si>
  <si>
    <t>融晨（天津）职业培训学校有限公司</t>
  </si>
  <si>
    <t>中国工商银行股份有限公司天津咸阳北路支行</t>
  </si>
  <si>
    <t>天津市德荣职业培训学校</t>
  </si>
  <si>
    <t>中国工商银行天津市西广开支行</t>
  </si>
  <si>
    <t>天津市西青区华迅职业培训学校</t>
  </si>
  <si>
    <t>中国农业银行天津南河工业区支行</t>
  </si>
  <si>
    <t>天津市西青区信伟职业培训学校有限公司</t>
  </si>
  <si>
    <t>中国工商银行股份有限公司天津天安支行</t>
  </si>
  <si>
    <t>天津市西青区众鑫创智职业培训学校</t>
  </si>
  <si>
    <t>中国建设银行股份有限公司天津海益国际中心支行</t>
  </si>
  <si>
    <r>
      <rPr>
        <sz val="20"/>
        <color theme="1"/>
        <rFont val="宋体"/>
        <family val="3"/>
        <charset val="134"/>
      </rPr>
      <t>职业技能培训机构补贴汇总（</t>
    </r>
    <r>
      <rPr>
        <sz val="20"/>
        <color theme="1"/>
        <rFont val="Times New Roman"/>
        <family val="1"/>
      </rPr>
      <t>2025</t>
    </r>
    <r>
      <rPr>
        <sz val="20"/>
        <color theme="1"/>
        <rFont val="宋体"/>
        <family val="3"/>
        <charset val="134"/>
      </rPr>
      <t>年11月）</t>
    </r>
    <phoneticPr fontId="4" type="noConversion"/>
  </si>
  <si>
    <t>030208330910003****</t>
    <phoneticPr fontId="4" type="noConversion"/>
  </si>
  <si>
    <t>27919681****</t>
    <phoneticPr fontId="4" type="noConversion"/>
  </si>
  <si>
    <t>0302070319300141****</t>
    <phoneticPr fontId="4" type="noConversion"/>
  </si>
  <si>
    <t>030201050930031****</t>
    <phoneticPr fontId="4" type="noConversion"/>
  </si>
  <si>
    <t>0202040104001****</t>
    <phoneticPr fontId="4" type="noConversion"/>
  </si>
  <si>
    <t>030208580910010****</t>
    <phoneticPr fontId="4" type="noConversion"/>
  </si>
  <si>
    <t>1205017958010000****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</si>
</sst>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_);[Red]\(0\)"/>
    <numFmt numFmtId="177" formatCode="0.00_);[Red]\(0.00\)"/>
  </numFmts>
  <fonts count="12" x14ac:knownFonts="1">
    <font>
      <sz val="11"/>
      <color theme="1"/>
      <name val="宋体"/>
      <charset val="134"/>
      <scheme val="minor"/>
    </font>
    <font>
      <sz val="9"/>
      <color theme="1"/>
      <name val="Times New Roman"/>
      <family val="1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0"/>
      <color theme="1"/>
      <name val="Times New Roman"/>
      <family val="1"/>
    </font>
    <font>
      <sz val="11"/>
      <color theme="1"/>
      <name val="Times New Roman"/>
      <family val="1"/>
    </font>
    <font>
      <sz val="9"/>
      <color rgb="FF000000"/>
      <name val="Times New Roman"/>
      <family val="1"/>
    </font>
    <font>
      <sz val="9"/>
      <color indexed="8"/>
      <name val="Times New Roman"/>
      <family val="1"/>
    </font>
    <font>
      <sz val="20"/>
      <color theme="1"/>
      <name val="宋体"/>
      <family val="3"/>
      <charset val="134"/>
    </font>
    <font>
      <sz val="20"/>
      <color theme="1"/>
      <name val="Times New Roman"/>
      <family val="3"/>
      <charset val="134"/>
    </font>
    <font>
      <sz val="9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07">
    <xf numFmtId="0" fontId="0" fillId="0" borderId="0" xfId="0"/>
    <xf numFmtId="49" fontId="6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 wrapText="1"/>
    </xf>
    <xf numFmtId="176" fontId="1" fillId="0" borderId="12" xfId="1" applyNumberFormat="1" applyFont="1" applyBorder="1" applyAlignment="1">
      <alignment horizontal="right" vertical="center"/>
    </xf>
    <xf numFmtId="176" fontId="1" fillId="0" borderId="11" xfId="1" applyNumberFormat="1" applyFont="1" applyBorder="1" applyAlignment="1">
      <alignment horizontal="right" vertical="center"/>
    </xf>
    <xf numFmtId="176" fontId="1" fillId="0" borderId="10" xfId="1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/>
    </xf>
    <xf numFmtId="176" fontId="1" fillId="0" borderId="19" xfId="1" applyNumberFormat="1" applyFont="1" applyBorder="1" applyAlignment="1">
      <alignment horizontal="right" vertical="center"/>
    </xf>
    <xf numFmtId="176" fontId="1" fillId="0" borderId="28" xfId="1" applyNumberFormat="1" applyFont="1" applyBorder="1" applyAlignment="1">
      <alignment horizontal="right" vertical="center"/>
    </xf>
    <xf numFmtId="176" fontId="1" fillId="0" borderId="11" xfId="0" applyNumberFormat="1" applyFont="1" applyBorder="1" applyAlignment="1">
      <alignment vertical="center"/>
    </xf>
    <xf numFmtId="49" fontId="1" fillId="0" borderId="12" xfId="0" applyNumberFormat="1" applyFont="1" applyBorder="1" applyAlignment="1">
      <alignment horizontal="center" vertical="center" wrapText="1"/>
    </xf>
    <xf numFmtId="9" fontId="1" fillId="0" borderId="10" xfId="2" applyFont="1" applyBorder="1" applyAlignment="1">
      <alignment horizontal="right" vertical="center"/>
    </xf>
    <xf numFmtId="176" fontId="1" fillId="0" borderId="4" xfId="0" applyNumberFormat="1" applyFont="1" applyBorder="1" applyAlignment="1">
      <alignment horizontal="center" vertical="center"/>
    </xf>
    <xf numFmtId="49" fontId="7" fillId="0" borderId="5" xfId="3" applyNumberFormat="1" applyFont="1" applyBorder="1" applyAlignment="1" applyProtection="1">
      <alignment horizontal="left" vertical="center" wrapText="1"/>
      <protection locked="0"/>
    </xf>
    <xf numFmtId="176" fontId="1" fillId="0" borderId="5" xfId="1" applyNumberFormat="1" applyFont="1" applyBorder="1" applyAlignment="1">
      <alignment horizontal="right" vertical="center"/>
    </xf>
    <xf numFmtId="9" fontId="1" fillId="0" borderId="15" xfId="2" applyFont="1" applyBorder="1" applyAlignment="1">
      <alignment horizontal="right" vertical="center"/>
    </xf>
    <xf numFmtId="176" fontId="1" fillId="0" borderId="4" xfId="1" applyNumberFormat="1" applyFont="1" applyBorder="1" applyAlignment="1">
      <alignment horizontal="right" vertical="center"/>
    </xf>
    <xf numFmtId="176" fontId="1" fillId="0" borderId="15" xfId="1" applyNumberFormat="1" applyFont="1" applyBorder="1" applyAlignment="1">
      <alignment horizontal="right" vertical="center"/>
    </xf>
    <xf numFmtId="177" fontId="1" fillId="0" borderId="24" xfId="1" applyNumberFormat="1" applyFont="1" applyBorder="1" applyAlignment="1">
      <alignment horizontal="right" vertical="center"/>
    </xf>
    <xf numFmtId="177" fontId="1" fillId="0" borderId="4" xfId="1" applyNumberFormat="1" applyFont="1" applyBorder="1" applyAlignment="1">
      <alignment horizontal="right" vertical="center"/>
    </xf>
    <xf numFmtId="177" fontId="1" fillId="0" borderId="5" xfId="1" applyNumberFormat="1" applyFont="1" applyBorder="1" applyAlignment="1">
      <alignment horizontal="right" vertical="center"/>
    </xf>
    <xf numFmtId="177" fontId="1" fillId="0" borderId="15" xfId="1" applyNumberFormat="1" applyFont="1" applyBorder="1" applyAlignment="1">
      <alignment horizontal="right" vertical="center"/>
    </xf>
    <xf numFmtId="176" fontId="1" fillId="0" borderId="2" xfId="0" applyNumberFormat="1" applyFont="1" applyBorder="1" applyAlignment="1">
      <alignment horizontal="center" vertical="center"/>
    </xf>
    <xf numFmtId="49" fontId="7" fillId="0" borderId="3" xfId="3" applyNumberFormat="1" applyFont="1" applyBorder="1" applyAlignment="1" applyProtection="1">
      <alignment horizontal="left" vertical="center" wrapText="1"/>
      <protection locked="0"/>
    </xf>
    <xf numFmtId="176" fontId="1" fillId="0" borderId="3" xfId="1" applyNumberFormat="1" applyFont="1" applyBorder="1" applyAlignment="1">
      <alignment horizontal="right" vertical="center"/>
    </xf>
    <xf numFmtId="9" fontId="1" fillId="0" borderId="7" xfId="2" applyFont="1" applyBorder="1" applyAlignment="1">
      <alignment horizontal="right" vertical="center"/>
    </xf>
    <xf numFmtId="176" fontId="1" fillId="0" borderId="2" xfId="1" applyNumberFormat="1" applyFont="1" applyBorder="1" applyAlignment="1">
      <alignment horizontal="right" vertical="center"/>
    </xf>
    <xf numFmtId="176" fontId="1" fillId="0" borderId="7" xfId="1" applyNumberFormat="1" applyFont="1" applyBorder="1" applyAlignment="1">
      <alignment horizontal="right" vertical="center"/>
    </xf>
    <xf numFmtId="177" fontId="1" fillId="0" borderId="23" xfId="1" applyNumberFormat="1" applyFont="1" applyBorder="1" applyAlignment="1">
      <alignment horizontal="right" vertical="center"/>
    </xf>
    <xf numFmtId="177" fontId="1" fillId="0" borderId="2" xfId="1" applyNumberFormat="1" applyFont="1" applyBorder="1" applyAlignment="1">
      <alignment horizontal="right" vertical="center"/>
    </xf>
    <xf numFmtId="177" fontId="1" fillId="0" borderId="3" xfId="1" applyNumberFormat="1" applyFont="1" applyBorder="1" applyAlignment="1">
      <alignment horizontal="right" vertical="center"/>
    </xf>
    <xf numFmtId="177" fontId="1" fillId="0" borderId="7" xfId="1" applyNumberFormat="1" applyFont="1" applyBorder="1" applyAlignment="1">
      <alignment horizontal="right" vertical="center"/>
    </xf>
    <xf numFmtId="176" fontId="1" fillId="0" borderId="30" xfId="0" applyNumberFormat="1" applyFont="1" applyBorder="1" applyAlignment="1">
      <alignment horizontal="center" vertical="center"/>
    </xf>
    <xf numFmtId="49" fontId="7" fillId="0" borderId="21" xfId="3" applyNumberFormat="1" applyFont="1" applyBorder="1" applyAlignment="1" applyProtection="1">
      <alignment horizontal="left" vertical="center" wrapText="1"/>
      <protection locked="0"/>
    </xf>
    <xf numFmtId="176" fontId="1" fillId="0" borderId="21" xfId="1" applyNumberFormat="1" applyFont="1" applyBorder="1" applyAlignment="1">
      <alignment horizontal="right" vertical="center"/>
    </xf>
    <xf numFmtId="9" fontId="1" fillId="0" borderId="22" xfId="2" applyFont="1" applyBorder="1" applyAlignment="1">
      <alignment horizontal="right" vertical="center"/>
    </xf>
    <xf numFmtId="176" fontId="1" fillId="0" borderId="30" xfId="1" applyNumberFormat="1" applyFont="1" applyBorder="1" applyAlignment="1">
      <alignment horizontal="right" vertical="center"/>
    </xf>
    <xf numFmtId="176" fontId="1" fillId="0" borderId="22" xfId="1" applyNumberFormat="1" applyFont="1" applyBorder="1" applyAlignment="1">
      <alignment horizontal="right" vertical="center"/>
    </xf>
    <xf numFmtId="177" fontId="1" fillId="0" borderId="25" xfId="1" applyNumberFormat="1" applyFont="1" applyBorder="1" applyAlignment="1">
      <alignment horizontal="right" vertical="center"/>
    </xf>
    <xf numFmtId="177" fontId="1" fillId="0" borderId="30" xfId="1" applyNumberFormat="1" applyFont="1" applyBorder="1" applyAlignment="1">
      <alignment horizontal="right" vertical="center"/>
    </xf>
    <xf numFmtId="177" fontId="1" fillId="0" borderId="21" xfId="1" applyNumberFormat="1" applyFont="1" applyBorder="1" applyAlignment="1">
      <alignment horizontal="right" vertical="center"/>
    </xf>
    <xf numFmtId="176" fontId="1" fillId="0" borderId="32" xfId="0" applyNumberFormat="1" applyFont="1" applyBorder="1" applyAlignment="1">
      <alignment horizontal="center" vertical="center"/>
    </xf>
    <xf numFmtId="49" fontId="7" fillId="0" borderId="33" xfId="3" applyNumberFormat="1" applyFont="1" applyBorder="1" applyAlignment="1" applyProtection="1">
      <alignment horizontal="left" vertical="center" wrapText="1"/>
      <protection locked="0"/>
    </xf>
    <xf numFmtId="176" fontId="1" fillId="0" borderId="33" xfId="1" applyNumberFormat="1" applyFont="1" applyBorder="1" applyAlignment="1">
      <alignment horizontal="right" vertical="center"/>
    </xf>
    <xf numFmtId="9" fontId="1" fillId="0" borderId="34" xfId="2" applyFont="1" applyBorder="1" applyAlignment="1">
      <alignment horizontal="right" vertical="center"/>
    </xf>
    <xf numFmtId="176" fontId="1" fillId="0" borderId="32" xfId="1" applyNumberFormat="1" applyFont="1" applyBorder="1" applyAlignment="1">
      <alignment horizontal="right" vertical="center"/>
    </xf>
    <xf numFmtId="176" fontId="1" fillId="0" borderId="34" xfId="1" applyNumberFormat="1" applyFont="1" applyBorder="1" applyAlignment="1">
      <alignment horizontal="right" vertical="center"/>
    </xf>
    <xf numFmtId="177" fontId="1" fillId="0" borderId="35" xfId="1" applyNumberFormat="1" applyFont="1" applyBorder="1" applyAlignment="1">
      <alignment horizontal="right" vertical="center"/>
    </xf>
    <xf numFmtId="177" fontId="1" fillId="0" borderId="32" xfId="1" applyNumberFormat="1" applyFont="1" applyBorder="1" applyAlignment="1">
      <alignment horizontal="right" vertical="center"/>
    </xf>
    <xf numFmtId="177" fontId="1" fillId="0" borderId="33" xfId="1" applyNumberFormat="1" applyFont="1" applyBorder="1" applyAlignment="1">
      <alignment horizontal="right" vertical="center"/>
    </xf>
    <xf numFmtId="177" fontId="1" fillId="0" borderId="34" xfId="1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left" vertical="center" wrapText="1"/>
    </xf>
    <xf numFmtId="49" fontId="1" fillId="0" borderId="13" xfId="0" applyNumberFormat="1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26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center" vertical="center" wrapText="1"/>
    </xf>
    <xf numFmtId="49" fontId="1" fillId="0" borderId="25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49" fontId="1" fillId="0" borderId="30" xfId="0" applyNumberFormat="1" applyFont="1" applyBorder="1" applyAlignment="1">
      <alignment horizontal="center" vertical="center" wrapText="1"/>
    </xf>
    <xf numFmtId="49" fontId="1" fillId="0" borderId="36" xfId="0" applyNumberFormat="1" applyFont="1" applyBorder="1" applyAlignment="1">
      <alignment horizontal="center" vertical="center" wrapText="1"/>
    </xf>
    <xf numFmtId="49" fontId="1" fillId="0" borderId="31" xfId="0" applyNumberFormat="1" applyFont="1" applyBorder="1" applyAlignment="1">
      <alignment horizontal="center" vertical="center" wrapText="1"/>
    </xf>
    <xf numFmtId="49" fontId="1" fillId="2" borderId="31" xfId="0" applyNumberFormat="1" applyFont="1" applyFill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49" fontId="1" fillId="0" borderId="29" xfId="0" applyNumberFormat="1" applyFont="1" applyBorder="1" applyAlignment="1">
      <alignment horizontal="center" vertical="center" wrapText="1"/>
    </xf>
    <xf numFmtId="49" fontId="8" fillId="0" borderId="2" xfId="3" applyNumberFormat="1" applyFont="1" applyBorder="1" applyAlignment="1" applyProtection="1">
      <alignment horizontal="center" vertical="center" wrapText="1"/>
      <protection locked="0"/>
    </xf>
    <xf numFmtId="49" fontId="8" fillId="0" borderId="3" xfId="3" applyNumberFormat="1" applyFont="1" applyBorder="1" applyAlignment="1" applyProtection="1">
      <alignment horizontal="center" vertical="center" wrapText="1"/>
      <protection locked="0"/>
    </xf>
    <xf numFmtId="49" fontId="8" fillId="0" borderId="32" xfId="3" applyNumberFormat="1" applyFont="1" applyBorder="1" applyAlignment="1" applyProtection="1">
      <alignment horizontal="center" vertical="center" wrapText="1"/>
      <protection locked="0"/>
    </xf>
    <xf numFmtId="49" fontId="8" fillId="0" borderId="33" xfId="3" applyNumberFormat="1" applyFont="1" applyBorder="1" applyAlignment="1" applyProtection="1">
      <alignment horizontal="center" vertical="center" wrapText="1"/>
      <protection locked="0"/>
    </xf>
    <xf numFmtId="49" fontId="1" fillId="0" borderId="34" xfId="0" applyNumberFormat="1" applyFont="1" applyBorder="1" applyAlignment="1">
      <alignment horizontal="center" vertical="center" wrapText="1"/>
    </xf>
    <xf numFmtId="49" fontId="8" fillId="0" borderId="4" xfId="3" applyNumberFormat="1" applyFont="1" applyBorder="1" applyAlignment="1" applyProtection="1">
      <alignment horizontal="center" vertical="center" wrapText="1"/>
      <protection locked="0"/>
    </xf>
    <xf numFmtId="49" fontId="8" fillId="0" borderId="5" xfId="3" applyNumberFormat="1" applyFont="1" applyBorder="1" applyAlignment="1" applyProtection="1">
      <alignment horizontal="center" vertical="center" wrapText="1"/>
      <protection locked="0"/>
    </xf>
    <xf numFmtId="49" fontId="8" fillId="0" borderId="30" xfId="3" applyNumberFormat="1" applyFont="1" applyBorder="1" applyAlignment="1" applyProtection="1">
      <alignment horizontal="center" vertical="center" wrapText="1"/>
      <protection locked="0"/>
    </xf>
    <xf numFmtId="49" fontId="8" fillId="0" borderId="21" xfId="3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Alignment="1">
      <alignment horizontal="center" vertical="center" wrapText="1"/>
    </xf>
    <xf numFmtId="0" fontId="1" fillId="0" borderId="22" xfId="0" applyFont="1" applyBorder="1" applyAlignment="1">
      <alignment horizontal="right" vertical="center"/>
    </xf>
    <xf numFmtId="177" fontId="1" fillId="0" borderId="27" xfId="1" applyNumberFormat="1" applyFont="1" applyBorder="1" applyAlignment="1">
      <alignment vertical="center"/>
    </xf>
    <xf numFmtId="177" fontId="1" fillId="0" borderId="11" xfId="1" applyNumberFormat="1" applyFont="1" applyBorder="1" applyAlignment="1">
      <alignment vertical="center"/>
    </xf>
    <xf numFmtId="177" fontId="1" fillId="0" borderId="19" xfId="1" applyNumberFormat="1" applyFont="1" applyBorder="1" applyAlignment="1">
      <alignment vertical="center"/>
    </xf>
    <xf numFmtId="177" fontId="1" fillId="0" borderId="29" xfId="1" applyNumberFormat="1" applyFont="1" applyBorder="1" applyAlignment="1">
      <alignment vertical="center"/>
    </xf>
  </cellXfs>
  <cellStyles count="4">
    <cellStyle name="百分比" xfId="2" builtinId="5"/>
    <cellStyle name="常规" xfId="0" builtinId="0"/>
    <cellStyle name="常规_培训汇总表" xfId="3" xr:uid="{00000000-0005-0000-0000-00001B000000}"/>
    <cellStyle name="千位分隔" xfId="1" builtinId="3"/>
  </cellStyles>
  <dxfs count="2"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2"/>
  <sheetViews>
    <sheetView tabSelected="1" zoomScale="115" zoomScaleNormal="115" workbookViewId="0">
      <pane ySplit="4" topLeftCell="A5" activePane="bottomLeft" state="frozen"/>
      <selection pane="bottomLeft" activeCell="N7" sqref="N7"/>
    </sheetView>
  </sheetViews>
  <sheetFormatPr defaultColWidth="9" defaultRowHeight="15" x14ac:dyDescent="0.15"/>
  <cols>
    <col min="1" max="1" width="4.625" style="7" bestFit="1" customWidth="1"/>
    <col min="2" max="2" width="6.75" style="8" customWidth="1"/>
    <col min="3" max="3" width="4.75" style="7" customWidth="1"/>
    <col min="4" max="4" width="4.5" style="7" customWidth="1"/>
    <col min="5" max="5" width="6.625" style="9" bestFit="1" customWidth="1"/>
    <col min="6" max="7" width="4.625" style="7" bestFit="1" customWidth="1"/>
    <col min="8" max="8" width="5" style="7" bestFit="1" customWidth="1"/>
    <col min="9" max="11" width="4.625" style="7" bestFit="1" customWidth="1"/>
    <col min="12" max="12" width="6" style="7" customWidth="1"/>
    <col min="13" max="15" width="6.125" style="7" bestFit="1" customWidth="1"/>
    <col min="16" max="17" width="4.625" style="7" bestFit="1" customWidth="1"/>
    <col min="18" max="18" width="5" style="7" bestFit="1" customWidth="1"/>
    <col min="19" max="21" width="4.625" style="7" bestFit="1" customWidth="1"/>
    <col min="22" max="22" width="6.125" style="7" bestFit="1" customWidth="1"/>
    <col min="23" max="23" width="4.625" style="7" bestFit="1" customWidth="1"/>
    <col min="24" max="24" width="5.625" style="7" bestFit="1" customWidth="1"/>
    <col min="25" max="25" width="9.125" style="7" bestFit="1" customWidth="1"/>
    <col min="26" max="26" width="8.375" style="7" bestFit="1" customWidth="1"/>
    <col min="27" max="27" width="9.125" style="7" bestFit="1" customWidth="1"/>
    <col min="28" max="28" width="9.125" style="9" bestFit="1" customWidth="1"/>
    <col min="29" max="29" width="8.375" style="9" bestFit="1" customWidth="1"/>
    <col min="30" max="31" width="6.375" style="101" customWidth="1"/>
    <col min="32" max="32" width="4.125" style="101" customWidth="1"/>
    <col min="33" max="16384" width="9" style="9"/>
  </cols>
  <sheetData>
    <row r="1" spans="1:32" s="1" customFormat="1" ht="27" thickBot="1" x14ac:dyDescent="0.2">
      <c r="A1" s="82" t="s">
        <v>52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</row>
    <row r="2" spans="1:32" s="2" customFormat="1" ht="12" x14ac:dyDescent="0.15">
      <c r="A2" s="68" t="s">
        <v>33</v>
      </c>
      <c r="B2" s="63" t="s">
        <v>0</v>
      </c>
      <c r="C2" s="63" t="s">
        <v>1</v>
      </c>
      <c r="D2" s="63" t="s">
        <v>2</v>
      </c>
      <c r="E2" s="84" t="s">
        <v>3</v>
      </c>
      <c r="F2" s="58" t="s">
        <v>4</v>
      </c>
      <c r="G2" s="59"/>
      <c r="H2" s="59"/>
      <c r="I2" s="59"/>
      <c r="J2" s="59"/>
      <c r="K2" s="60"/>
      <c r="L2" s="61" t="s">
        <v>5</v>
      </c>
      <c r="M2" s="59"/>
      <c r="N2" s="59"/>
      <c r="O2" s="59"/>
      <c r="P2" s="59"/>
      <c r="Q2" s="59"/>
      <c r="R2" s="59"/>
      <c r="S2" s="59"/>
      <c r="T2" s="59"/>
      <c r="U2" s="59"/>
      <c r="V2" s="59"/>
      <c r="W2" s="62"/>
      <c r="X2" s="62"/>
      <c r="Y2" s="79" t="s">
        <v>6</v>
      </c>
      <c r="Z2" s="65" t="s">
        <v>7</v>
      </c>
      <c r="AA2" s="68" t="s">
        <v>8</v>
      </c>
      <c r="AB2" s="63" t="s">
        <v>9</v>
      </c>
      <c r="AC2" s="64"/>
      <c r="AD2" s="72" t="s">
        <v>10</v>
      </c>
      <c r="AE2" s="63" t="s">
        <v>11</v>
      </c>
      <c r="AF2" s="64" t="s">
        <v>12</v>
      </c>
    </row>
    <row r="3" spans="1:32" s="2" customFormat="1" ht="12" x14ac:dyDescent="0.15">
      <c r="A3" s="69"/>
      <c r="B3" s="70"/>
      <c r="C3" s="70"/>
      <c r="D3" s="70"/>
      <c r="E3" s="85"/>
      <c r="F3" s="69" t="s">
        <v>34</v>
      </c>
      <c r="G3" s="70" t="s">
        <v>13</v>
      </c>
      <c r="H3" s="70" t="s">
        <v>14</v>
      </c>
      <c r="I3" s="70" t="s">
        <v>15</v>
      </c>
      <c r="J3" s="70" t="s">
        <v>16</v>
      </c>
      <c r="K3" s="71" t="s">
        <v>17</v>
      </c>
      <c r="L3" s="73" t="s">
        <v>18</v>
      </c>
      <c r="M3" s="70" t="s">
        <v>19</v>
      </c>
      <c r="N3" s="70"/>
      <c r="O3" s="70"/>
      <c r="P3" s="70" t="s">
        <v>20</v>
      </c>
      <c r="Q3" s="70" t="s">
        <v>21</v>
      </c>
      <c r="R3" s="70"/>
      <c r="S3" s="70"/>
      <c r="T3" s="70"/>
      <c r="U3" s="70" t="s">
        <v>35</v>
      </c>
      <c r="V3" s="76" t="s">
        <v>37</v>
      </c>
      <c r="W3" s="77" t="s">
        <v>22</v>
      </c>
      <c r="X3" s="78" t="s">
        <v>23</v>
      </c>
      <c r="Y3" s="80"/>
      <c r="Z3" s="66"/>
      <c r="AA3" s="69"/>
      <c r="AB3" s="70" t="s">
        <v>36</v>
      </c>
      <c r="AC3" s="71" t="s">
        <v>24</v>
      </c>
      <c r="AD3" s="73"/>
      <c r="AE3" s="70"/>
      <c r="AF3" s="71"/>
    </row>
    <row r="4" spans="1:32" s="2" customFormat="1" ht="30" customHeight="1" thickBot="1" x14ac:dyDescent="0.2">
      <c r="A4" s="86"/>
      <c r="B4" s="75"/>
      <c r="C4" s="75"/>
      <c r="D4" s="75"/>
      <c r="E4" s="87"/>
      <c r="F4" s="86"/>
      <c r="G4" s="75"/>
      <c r="H4" s="75"/>
      <c r="I4" s="75"/>
      <c r="J4" s="75"/>
      <c r="K4" s="83"/>
      <c r="L4" s="74"/>
      <c r="M4" s="57" t="s">
        <v>25</v>
      </c>
      <c r="N4" s="57" t="s">
        <v>26</v>
      </c>
      <c r="O4" s="57" t="s">
        <v>27</v>
      </c>
      <c r="P4" s="75"/>
      <c r="Q4" s="57" t="s">
        <v>28</v>
      </c>
      <c r="R4" s="57" t="s">
        <v>29</v>
      </c>
      <c r="S4" s="57" t="s">
        <v>30</v>
      </c>
      <c r="T4" s="57" t="s">
        <v>31</v>
      </c>
      <c r="U4" s="75"/>
      <c r="V4" s="75"/>
      <c r="W4" s="88"/>
      <c r="X4" s="89"/>
      <c r="Y4" s="81"/>
      <c r="Z4" s="67"/>
      <c r="AA4" s="86"/>
      <c r="AB4" s="75"/>
      <c r="AC4" s="83"/>
      <c r="AD4" s="74"/>
      <c r="AE4" s="75"/>
      <c r="AF4" s="83"/>
    </row>
    <row r="5" spans="1:32" s="6" customFormat="1" ht="30" customHeight="1" thickBot="1" x14ac:dyDescent="0.2">
      <c r="A5" s="12"/>
      <c r="B5" s="13" t="s">
        <v>32</v>
      </c>
      <c r="C5" s="3">
        <f>SUM(C6:C12)</f>
        <v>2020</v>
      </c>
      <c r="D5" s="3">
        <f>SUM(D6:D12)</f>
        <v>2020</v>
      </c>
      <c r="E5" s="14">
        <v>1</v>
      </c>
      <c r="F5" s="4">
        <f t="shared" ref="F5:AC5" si="0">SUM(F6:F12)</f>
        <v>0</v>
      </c>
      <c r="G5" s="3">
        <f t="shared" si="0"/>
        <v>415</v>
      </c>
      <c r="H5" s="3">
        <f t="shared" si="0"/>
        <v>1605</v>
      </c>
      <c r="I5" s="3">
        <f t="shared" si="0"/>
        <v>0</v>
      </c>
      <c r="J5" s="3">
        <f t="shared" si="0"/>
        <v>0</v>
      </c>
      <c r="K5" s="5">
        <f t="shared" si="0"/>
        <v>0</v>
      </c>
      <c r="L5" s="10">
        <f t="shared" si="0"/>
        <v>0</v>
      </c>
      <c r="M5" s="10">
        <f t="shared" si="0"/>
        <v>0</v>
      </c>
      <c r="N5" s="10">
        <f t="shared" si="0"/>
        <v>0</v>
      </c>
      <c r="O5" s="10">
        <f t="shared" si="0"/>
        <v>0</v>
      </c>
      <c r="P5" s="10">
        <f t="shared" si="0"/>
        <v>1993</v>
      </c>
      <c r="Q5" s="10">
        <f t="shared" si="0"/>
        <v>737</v>
      </c>
      <c r="R5" s="10">
        <f t="shared" si="0"/>
        <v>1256</v>
      </c>
      <c r="S5" s="10">
        <f t="shared" si="0"/>
        <v>0</v>
      </c>
      <c r="T5" s="10">
        <f t="shared" si="0"/>
        <v>0</v>
      </c>
      <c r="U5" s="10">
        <f t="shared" si="0"/>
        <v>7</v>
      </c>
      <c r="V5" s="10">
        <f t="shared" si="0"/>
        <v>18</v>
      </c>
      <c r="W5" s="10">
        <f t="shared" si="0"/>
        <v>0</v>
      </c>
      <c r="X5" s="11">
        <f t="shared" si="0"/>
        <v>2</v>
      </c>
      <c r="Y5" s="103">
        <f t="shared" si="0"/>
        <v>2876862.4</v>
      </c>
      <c r="Z5" s="103">
        <f t="shared" si="0"/>
        <v>641640</v>
      </c>
      <c r="AA5" s="104">
        <f t="shared" si="0"/>
        <v>3518502.4</v>
      </c>
      <c r="AB5" s="105">
        <f t="shared" si="0"/>
        <v>3518502.4</v>
      </c>
      <c r="AC5" s="106">
        <f t="shared" si="0"/>
        <v>0</v>
      </c>
      <c r="AD5" s="90"/>
      <c r="AE5" s="13"/>
      <c r="AF5" s="91"/>
    </row>
    <row r="6" spans="1:32" s="6" customFormat="1" ht="87.75" customHeight="1" x14ac:dyDescent="0.15">
      <c r="A6" s="25">
        <v>1</v>
      </c>
      <c r="B6" s="26" t="s">
        <v>42</v>
      </c>
      <c r="C6" s="27">
        <v>59</v>
      </c>
      <c r="D6" s="27">
        <v>59</v>
      </c>
      <c r="E6" s="28">
        <v>1</v>
      </c>
      <c r="F6" s="29"/>
      <c r="G6" s="27">
        <v>59</v>
      </c>
      <c r="H6" s="27"/>
      <c r="I6" s="27"/>
      <c r="J6" s="27"/>
      <c r="K6" s="30"/>
      <c r="L6" s="29">
        <f>M6+N6+O6</f>
        <v>0</v>
      </c>
      <c r="M6" s="27"/>
      <c r="N6" s="27"/>
      <c r="O6" s="27"/>
      <c r="P6" s="27">
        <f t="shared" ref="P6:P12" si="1">SUM(Q6:T6)</f>
        <v>59</v>
      </c>
      <c r="Q6" s="27">
        <v>58</v>
      </c>
      <c r="R6" s="27">
        <v>1</v>
      </c>
      <c r="S6" s="27"/>
      <c r="T6" s="27"/>
      <c r="U6" s="27"/>
      <c r="V6" s="27"/>
      <c r="W6" s="27"/>
      <c r="X6" s="30"/>
      <c r="Y6" s="31">
        <v>41586.300000000003</v>
      </c>
      <c r="Z6" s="31">
        <v>17700</v>
      </c>
      <c r="AA6" s="32">
        <f t="shared" ref="AA6:AA12" si="2">Y6+Z6</f>
        <v>59286.3</v>
      </c>
      <c r="AB6" s="33">
        <f t="shared" ref="AB6:AB11" si="3">AA6</f>
        <v>59286.3</v>
      </c>
      <c r="AC6" s="34"/>
      <c r="AD6" s="92" t="s">
        <v>42</v>
      </c>
      <c r="AE6" s="93" t="s">
        <v>43</v>
      </c>
      <c r="AF6" s="54" t="s">
        <v>53</v>
      </c>
    </row>
    <row r="7" spans="1:32" s="6" customFormat="1" ht="77.25" customHeight="1" x14ac:dyDescent="0.15">
      <c r="A7" s="44">
        <v>2</v>
      </c>
      <c r="B7" s="45" t="s">
        <v>38</v>
      </c>
      <c r="C7" s="46">
        <v>1255</v>
      </c>
      <c r="D7" s="46">
        <v>1255</v>
      </c>
      <c r="E7" s="47">
        <v>1</v>
      </c>
      <c r="F7" s="48"/>
      <c r="G7" s="46"/>
      <c r="H7" s="46">
        <v>1255</v>
      </c>
      <c r="I7" s="46"/>
      <c r="J7" s="46"/>
      <c r="K7" s="49"/>
      <c r="L7" s="48">
        <f>M7+N7+O7</f>
        <v>0</v>
      </c>
      <c r="M7" s="46"/>
      <c r="N7" s="46"/>
      <c r="O7" s="46"/>
      <c r="P7" s="46">
        <f t="shared" ref="P7:P8" si="4">SUM(Q7:T7)</f>
        <v>1255</v>
      </c>
      <c r="Q7" s="46"/>
      <c r="R7" s="46">
        <v>1255</v>
      </c>
      <c r="S7" s="46"/>
      <c r="T7" s="46"/>
      <c r="U7" s="46"/>
      <c r="V7" s="46"/>
      <c r="W7" s="46"/>
      <c r="X7" s="49"/>
      <c r="Y7" s="50">
        <v>1825303.5</v>
      </c>
      <c r="Z7" s="50">
        <v>413250</v>
      </c>
      <c r="AA7" s="51">
        <f t="shared" ref="AA7" si="5">Y7+Z7</f>
        <v>2238553.5</v>
      </c>
      <c r="AB7" s="52">
        <f t="shared" ref="AB7" si="6">AA7</f>
        <v>2238553.5</v>
      </c>
      <c r="AC7" s="53"/>
      <c r="AD7" s="94" t="s">
        <v>38</v>
      </c>
      <c r="AE7" s="95" t="s">
        <v>39</v>
      </c>
      <c r="AF7" s="96" t="s">
        <v>54</v>
      </c>
    </row>
    <row r="8" spans="1:32" s="6" customFormat="1" ht="63" customHeight="1" x14ac:dyDescent="0.15">
      <c r="A8" s="44">
        <v>3</v>
      </c>
      <c r="B8" s="45" t="s">
        <v>44</v>
      </c>
      <c r="C8" s="46">
        <v>22</v>
      </c>
      <c r="D8" s="46">
        <v>22</v>
      </c>
      <c r="E8" s="47">
        <v>1</v>
      </c>
      <c r="F8" s="48"/>
      <c r="G8" s="46">
        <v>22</v>
      </c>
      <c r="H8" s="46"/>
      <c r="I8" s="46"/>
      <c r="J8" s="46"/>
      <c r="K8" s="49"/>
      <c r="L8" s="48">
        <f>M8+N8+O8</f>
        <v>0</v>
      </c>
      <c r="M8" s="46"/>
      <c r="N8" s="46"/>
      <c r="O8" s="46"/>
      <c r="P8" s="46">
        <f t="shared" si="4"/>
        <v>0</v>
      </c>
      <c r="Q8" s="46"/>
      <c r="R8" s="46"/>
      <c r="S8" s="46"/>
      <c r="T8" s="46"/>
      <c r="U8" s="46">
        <v>3</v>
      </c>
      <c r="V8" s="46">
        <v>17</v>
      </c>
      <c r="W8" s="46"/>
      <c r="X8" s="49">
        <v>2</v>
      </c>
      <c r="Y8" s="50">
        <v>30492</v>
      </c>
      <c r="Z8" s="50">
        <v>6600</v>
      </c>
      <c r="AA8" s="51">
        <f t="shared" ref="AA8" si="7">Y8+Z8</f>
        <v>37092</v>
      </c>
      <c r="AB8" s="52">
        <f t="shared" ref="AB8" si="8">AA8</f>
        <v>37092</v>
      </c>
      <c r="AC8" s="53"/>
      <c r="AD8" s="94" t="s">
        <v>44</v>
      </c>
      <c r="AE8" s="95" t="s">
        <v>45</v>
      </c>
      <c r="AF8" s="96" t="s">
        <v>55</v>
      </c>
    </row>
    <row r="9" spans="1:32" s="6" customFormat="1" ht="65.25" customHeight="1" x14ac:dyDescent="0.15">
      <c r="A9" s="15">
        <v>4</v>
      </c>
      <c r="B9" s="16" t="s">
        <v>40</v>
      </c>
      <c r="C9" s="17">
        <v>168</v>
      </c>
      <c r="D9" s="17">
        <v>168</v>
      </c>
      <c r="E9" s="18">
        <v>1</v>
      </c>
      <c r="F9" s="19"/>
      <c r="G9" s="17"/>
      <c r="H9" s="17">
        <v>168</v>
      </c>
      <c r="I9" s="17"/>
      <c r="J9" s="17"/>
      <c r="K9" s="20"/>
      <c r="L9" s="19">
        <f t="shared" ref="L9:L12" si="9">M9+N9+O9</f>
        <v>0</v>
      </c>
      <c r="M9" s="17"/>
      <c r="N9" s="17"/>
      <c r="O9" s="17"/>
      <c r="P9" s="17">
        <f t="shared" si="1"/>
        <v>168</v>
      </c>
      <c r="Q9" s="17">
        <v>168</v>
      </c>
      <c r="R9" s="17"/>
      <c r="S9" s="17"/>
      <c r="T9" s="17"/>
      <c r="U9" s="17"/>
      <c r="V9" s="17"/>
      <c r="W9" s="17"/>
      <c r="X9" s="20"/>
      <c r="Y9" s="21">
        <v>382200</v>
      </c>
      <c r="Z9" s="21">
        <v>52080</v>
      </c>
      <c r="AA9" s="22">
        <f t="shared" si="2"/>
        <v>434280</v>
      </c>
      <c r="AB9" s="23">
        <f t="shared" si="3"/>
        <v>434280</v>
      </c>
      <c r="AC9" s="24"/>
      <c r="AD9" s="97" t="s">
        <v>40</v>
      </c>
      <c r="AE9" s="98" t="s">
        <v>41</v>
      </c>
      <c r="AF9" s="55" t="s">
        <v>56</v>
      </c>
    </row>
    <row r="10" spans="1:32" s="6" customFormat="1" ht="71.25" customHeight="1" x14ac:dyDescent="0.15">
      <c r="A10" s="15">
        <v>5</v>
      </c>
      <c r="B10" s="16" t="s">
        <v>46</v>
      </c>
      <c r="C10" s="17">
        <v>239</v>
      </c>
      <c r="D10" s="17">
        <v>239</v>
      </c>
      <c r="E10" s="18">
        <v>1</v>
      </c>
      <c r="F10" s="19"/>
      <c r="G10" s="17">
        <v>118</v>
      </c>
      <c r="H10" s="17">
        <v>121</v>
      </c>
      <c r="I10" s="17"/>
      <c r="J10" s="17"/>
      <c r="K10" s="20"/>
      <c r="L10" s="19">
        <f t="shared" si="9"/>
        <v>0</v>
      </c>
      <c r="M10" s="17"/>
      <c r="N10" s="17"/>
      <c r="O10" s="17"/>
      <c r="P10" s="17">
        <f t="shared" si="1"/>
        <v>234</v>
      </c>
      <c r="Q10" s="17">
        <v>234</v>
      </c>
      <c r="R10" s="17"/>
      <c r="S10" s="17"/>
      <c r="T10" s="17"/>
      <c r="U10" s="17">
        <v>4</v>
      </c>
      <c r="V10" s="17">
        <v>1</v>
      </c>
      <c r="W10" s="17"/>
      <c r="X10" s="20"/>
      <c r="Y10" s="21">
        <v>282744</v>
      </c>
      <c r="Z10" s="21">
        <v>77750</v>
      </c>
      <c r="AA10" s="22">
        <f t="shared" si="2"/>
        <v>360494</v>
      </c>
      <c r="AB10" s="23">
        <f t="shared" si="3"/>
        <v>360494</v>
      </c>
      <c r="AC10" s="24"/>
      <c r="AD10" s="97" t="s">
        <v>46</v>
      </c>
      <c r="AE10" s="98" t="s">
        <v>47</v>
      </c>
      <c r="AF10" s="55" t="s">
        <v>57</v>
      </c>
    </row>
    <row r="11" spans="1:32" s="6" customFormat="1" ht="78.75" customHeight="1" x14ac:dyDescent="0.15">
      <c r="A11" s="15">
        <v>6</v>
      </c>
      <c r="B11" s="16" t="s">
        <v>48</v>
      </c>
      <c r="C11" s="17">
        <v>172</v>
      </c>
      <c r="D11" s="17">
        <v>172</v>
      </c>
      <c r="E11" s="18">
        <v>1</v>
      </c>
      <c r="F11" s="19"/>
      <c r="G11" s="17">
        <v>111</v>
      </c>
      <c r="H11" s="17">
        <v>61</v>
      </c>
      <c r="I11" s="17"/>
      <c r="J11" s="17"/>
      <c r="K11" s="20"/>
      <c r="L11" s="19">
        <f t="shared" si="9"/>
        <v>0</v>
      </c>
      <c r="M11" s="17"/>
      <c r="N11" s="17"/>
      <c r="O11" s="17"/>
      <c r="P11" s="17">
        <f t="shared" si="1"/>
        <v>172</v>
      </c>
      <c r="Q11" s="17">
        <v>172</v>
      </c>
      <c r="R11" s="17"/>
      <c r="S11" s="17"/>
      <c r="T11" s="17"/>
      <c r="U11" s="17"/>
      <c r="V11" s="17"/>
      <c r="W11" s="17"/>
      <c r="X11" s="20"/>
      <c r="Y11" s="21">
        <v>188851.6</v>
      </c>
      <c r="Z11" s="21">
        <v>42760</v>
      </c>
      <c r="AA11" s="22">
        <f t="shared" si="2"/>
        <v>231611.6</v>
      </c>
      <c r="AB11" s="23">
        <f t="shared" si="3"/>
        <v>231611.6</v>
      </c>
      <c r="AC11" s="24"/>
      <c r="AD11" s="97" t="s">
        <v>48</v>
      </c>
      <c r="AE11" s="98" t="s">
        <v>49</v>
      </c>
      <c r="AF11" s="55" t="s">
        <v>58</v>
      </c>
    </row>
    <row r="12" spans="1:32" s="6" customFormat="1" ht="102.75" customHeight="1" thickBot="1" x14ac:dyDescent="0.2">
      <c r="A12" s="35">
        <v>7</v>
      </c>
      <c r="B12" s="36" t="s">
        <v>50</v>
      </c>
      <c r="C12" s="37">
        <v>105</v>
      </c>
      <c r="D12" s="37">
        <v>105</v>
      </c>
      <c r="E12" s="38">
        <v>1</v>
      </c>
      <c r="F12" s="39"/>
      <c r="G12" s="37">
        <v>105</v>
      </c>
      <c r="H12" s="37"/>
      <c r="I12" s="37"/>
      <c r="J12" s="37"/>
      <c r="K12" s="40"/>
      <c r="L12" s="39">
        <f t="shared" si="9"/>
        <v>0</v>
      </c>
      <c r="M12" s="37"/>
      <c r="N12" s="37"/>
      <c r="O12" s="37"/>
      <c r="P12" s="37">
        <f t="shared" si="1"/>
        <v>105</v>
      </c>
      <c r="Q12" s="37">
        <v>105</v>
      </c>
      <c r="R12" s="37"/>
      <c r="S12" s="37"/>
      <c r="T12" s="37"/>
      <c r="U12" s="37"/>
      <c r="V12" s="37"/>
      <c r="W12" s="37"/>
      <c r="X12" s="40"/>
      <c r="Y12" s="41">
        <v>125685</v>
      </c>
      <c r="Z12" s="41">
        <v>31500</v>
      </c>
      <c r="AA12" s="42">
        <f t="shared" si="2"/>
        <v>157185</v>
      </c>
      <c r="AB12" s="43">
        <f>AA12</f>
        <v>157185</v>
      </c>
      <c r="AC12" s="102"/>
      <c r="AD12" s="99" t="s">
        <v>50</v>
      </c>
      <c r="AE12" s="100" t="s">
        <v>51</v>
      </c>
      <c r="AF12" s="56" t="s">
        <v>59</v>
      </c>
    </row>
  </sheetData>
  <mergeCells count="31">
    <mergeCell ref="A1:AF1"/>
    <mergeCell ref="AF2:AF4"/>
    <mergeCell ref="M3:O3"/>
    <mergeCell ref="Q3:T3"/>
    <mergeCell ref="A2:A4"/>
    <mergeCell ref="B2:B4"/>
    <mergeCell ref="C2:C4"/>
    <mergeCell ref="D2:D4"/>
    <mergeCell ref="E2:E4"/>
    <mergeCell ref="F3:F4"/>
    <mergeCell ref="G3:G4"/>
    <mergeCell ref="H3:H4"/>
    <mergeCell ref="I3:I4"/>
    <mergeCell ref="J3:J4"/>
    <mergeCell ref="K3:K4"/>
    <mergeCell ref="L3:L4"/>
    <mergeCell ref="AD2:AD4"/>
    <mergeCell ref="AE2:AE4"/>
    <mergeCell ref="U3:U4"/>
    <mergeCell ref="V3:V4"/>
    <mergeCell ref="W3:W4"/>
    <mergeCell ref="X3:X4"/>
    <mergeCell ref="Y2:Y4"/>
    <mergeCell ref="F2:K2"/>
    <mergeCell ref="L2:X2"/>
    <mergeCell ref="AB2:AC2"/>
    <mergeCell ref="Z2:Z4"/>
    <mergeCell ref="AA2:AA4"/>
    <mergeCell ref="AB3:AB4"/>
    <mergeCell ref="AC3:AC4"/>
    <mergeCell ref="P3:P4"/>
  </mergeCells>
  <phoneticPr fontId="4" type="noConversion"/>
  <conditionalFormatting sqref="B2:B5">
    <cfRule type="duplicateValues" dxfId="1" priority="1" stopIfTrue="1"/>
  </conditionalFormatting>
  <conditionalFormatting sqref="B14:B65429">
    <cfRule type="duplicateValues" dxfId="0" priority="7" stopIfTrue="1"/>
  </conditionalFormatting>
  <printOptions horizontalCentered="1" verticalCentered="1"/>
  <pageMargins left="0" right="0" top="0" bottom="0" header="0" footer="0"/>
  <pageSetup paperSize="9" scale="7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机构补贴汇总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子楷 张</cp:lastModifiedBy>
  <cp:lastPrinted>2025-11-14T09:06:10Z</cp:lastPrinted>
  <dcterms:created xsi:type="dcterms:W3CDTF">2006-09-16T00:00:00Z</dcterms:created>
  <dcterms:modified xsi:type="dcterms:W3CDTF">2025-11-18T06:30:25Z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43F26A2AC8244B589A65528428CC3BFA</vt:lpwstr>
  </property>
</Properties>
</file>