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2.12.6\2 西青区水务局   丰产河、大沽排水河水系提升工程项目\"/>
    </mc:Choice>
  </mc:AlternateContent>
  <bookViews>
    <workbookView xWindow="0" yWindow="0" windowWidth="19200" windowHeight="7125" firstSheet="1" activeTab="1"/>
  </bookViews>
  <sheets>
    <sheet name="体系" sheetId="1" state="hidden" r:id="rId1"/>
    <sheet name="Sheet1" sheetId="2" r:id="rId2"/>
    <sheet name="项目立项必要性" sheetId="3" state="hidden" r:id="rId3"/>
  </sheets>
  <definedNames>
    <definedName name="_xlnm.Print_Area" localSheetId="0">体系!$A$1:$H$23</definedName>
  </definedNames>
  <calcPr calcId="152511"/>
</workbook>
</file>

<file path=xl/calcChain.xml><?xml version="1.0" encoding="utf-8"?>
<calcChain xmlns="http://schemas.openxmlformats.org/spreadsheetml/2006/main">
  <c r="G23" i="2" l="1"/>
  <c r="F23" i="2"/>
  <c r="D20" i="2"/>
  <c r="D19" i="2"/>
  <c r="D18" i="2"/>
  <c r="B18" i="2"/>
  <c r="D17" i="2"/>
  <c r="D16" i="2"/>
  <c r="D15" i="2"/>
  <c r="D14" i="2"/>
  <c r="B14" i="2" s="1"/>
  <c r="D12" i="2"/>
  <c r="D9" i="2"/>
  <c r="B9" i="2"/>
  <c r="D7" i="2"/>
  <c r="D5" i="2"/>
  <c r="D3" i="2"/>
  <c r="D23" i="2" s="1"/>
  <c r="B3" i="2"/>
  <c r="F23" i="1"/>
  <c r="D23" i="1"/>
  <c r="B23" i="1"/>
  <c r="B23" i="2" l="1"/>
</calcChain>
</file>

<file path=xl/sharedStrings.xml><?xml version="1.0" encoding="utf-8"?>
<sst xmlns="http://schemas.openxmlformats.org/spreadsheetml/2006/main" count="166" uniqueCount="154">
  <si>
    <t>西青区水务局  2021年中央财政水利发展资金—地下水超采综合治理—水污染治理项目绩效评价指标体系</t>
  </si>
  <si>
    <t>一级指标</t>
  </si>
  <si>
    <t>分值</t>
  </si>
  <si>
    <t>二级指标</t>
  </si>
  <si>
    <t>三级指标</t>
  </si>
  <si>
    <t>指标解释</t>
  </si>
  <si>
    <t>评价标准</t>
  </si>
  <si>
    <t>项目决策</t>
  </si>
  <si>
    <t>项目目标</t>
  </si>
  <si>
    <t>目标内容</t>
  </si>
  <si>
    <t>目标是否明确、细化、量化</t>
  </si>
  <si>
    <t>目标明确（1分），目标细化（1分），目标量化（2分）</t>
  </si>
  <si>
    <t>决策过程</t>
  </si>
  <si>
    <t>决策依据</t>
  </si>
  <si>
    <t>项目是否符合经济社会发展规划和部门年度工作计划；是否根据需要制定中长期实施规划</t>
  </si>
  <si>
    <t>项目符合经济社会发展规划和部门年度工作计划（2分），根据需要制定中长期实施规划（1分）</t>
  </si>
  <si>
    <t>决策程序</t>
  </si>
  <si>
    <t>项目是否符合申报条件；申报、批复程序是否符合相关管理办法；项目调整是否履行相应手续</t>
  </si>
  <si>
    <t>项目符合申报条件（2分），申报、批复程序符合相关管理办法（2分），项目实施调整履行相应手续（1分）</t>
  </si>
  <si>
    <t>资金分配</t>
  </si>
  <si>
    <t>分配办法</t>
  </si>
  <si>
    <t>是否根据需要制定相关资金管理办法，并在管理办法中明确资金分配办法；资金分配因素是否全面、合理</t>
  </si>
  <si>
    <t>办法健全、规范（1分），因素选择全面、合理（1分）</t>
  </si>
  <si>
    <t>分配结果</t>
  </si>
  <si>
    <t>资金分配是否符合相关管理办法；分配结果是否合理</t>
  </si>
  <si>
    <t>项目符合相关分配办法（2分），资金分配合理（4分）</t>
  </si>
  <si>
    <t>项目管理</t>
  </si>
  <si>
    <t>资金到位</t>
  </si>
  <si>
    <t>到位率</t>
  </si>
  <si>
    <t>实际到位/计划到位×100%</t>
  </si>
  <si>
    <t>根据项目实际到位资金占计划的比重计算得分（3分）</t>
  </si>
  <si>
    <t>到位时效</t>
  </si>
  <si>
    <t>资金是否及时到位；若未及时到位，是否影响项目进度</t>
  </si>
  <si>
    <t>及时到位（2分），未及时到位但未影响项目进度（1.5分），未及时到位并影响项目进度（0-1分）。</t>
  </si>
  <si>
    <t>资金管理</t>
  </si>
  <si>
    <t>资金使用</t>
  </si>
  <si>
    <t>是否存在支出依据不合规、虚列项目支出的情况；是否存在截留、挤占、挪用项目资金情况；是否存在超标准开支情况</t>
  </si>
  <si>
    <t>虚列（套取）扣4-7分，支出依据不合规扣1分，截留、挤占、挪用扣3-6分，超标准开支扣2-5分</t>
  </si>
  <si>
    <t>财务管理</t>
  </si>
  <si>
    <t>资金管理、费用支出等制度是否健全，是否严格执行；会计核算是否规范</t>
  </si>
  <si>
    <t>财务制度健全（1分），严格执行制度（1分），会计核算规范（1分）。</t>
  </si>
  <si>
    <t>组织实施</t>
  </si>
  <si>
    <t>组织机构</t>
  </si>
  <si>
    <t>机构是否健全、分工是否明确</t>
  </si>
  <si>
    <t>机构健全、分工明确（1分）</t>
  </si>
  <si>
    <t>管理制度</t>
  </si>
  <si>
    <t>是否建立健全项目管理制度；是否严格执行相关项目管理制度</t>
  </si>
  <si>
    <t>建立健全项目管理制度（2分）；严格执行相关项目管理制度（7分）</t>
  </si>
  <si>
    <t>项目绩效</t>
  </si>
  <si>
    <t>项目产出</t>
  </si>
  <si>
    <t>产出数量</t>
  </si>
  <si>
    <t>项目产出数量是否达到绩效目标；河道清淤治理工程项目是否已全部开展并完成建设</t>
  </si>
  <si>
    <t>建设项目完成率达到100%（5分），建设项目完成率≥90%（4分），建设项目完成率≥80%（3分），建设项目完成率≥70%（2分），建设项目完成率≥60%（1分），建设项目完成率≤60%（0分）</t>
  </si>
  <si>
    <t>产出质量</t>
  </si>
  <si>
    <t>项目产出质量是否达到绩效目标；河道清淤治理工程项目是否均达到招标设计标准以及预期质量目标，并符合专家验收鉴定标准。</t>
  </si>
  <si>
    <t>严格按照招标程序（2分）；有监理公司负责监理（1分）；符合验收标准（1分）；项目通过验收（1分）</t>
  </si>
  <si>
    <t>产出时效</t>
  </si>
  <si>
    <t>项目产出时效是否达到绩效目标；河道清淤治理工程项目工作是否按照计划日程开展并已全部完成2020年度任务。</t>
  </si>
  <si>
    <t>项目如期完成（5分），项目未如期完成按照实际情况扣分</t>
  </si>
  <si>
    <t>产出成本</t>
  </si>
  <si>
    <t>项目产出成本是否按绩效目标控制；河道清淤治理工程项目全年整体支出是否做到专款专用，专账核算，审批控制合理有效，管理范围，无资金管理问题，是否充分利用上级财政下拨的水利建设专项资金完成河道项目的实施和建设、水利设施修复和维护，并控制在预算内。</t>
  </si>
  <si>
    <t>建设项目资金有效控制在预算内（3分），建设项目资金超出预算的10%以内(2分），建设项目资金超出预算的20%以内(1分），建设项目资金超出预算的30%(0分）</t>
  </si>
  <si>
    <t>项目效果</t>
  </si>
  <si>
    <t>社会效益</t>
  </si>
  <si>
    <t>项目实施是否产生社会综合效益；项目全部完成建设任务后，充分发挥水务职能，确保安全渡汛、提高河道治理段防洪排涝效益，并解决了工程前河道淤积、沿岸堤坡不规整等多处安全隐患。</t>
  </si>
  <si>
    <t>河流水位未上升至洪水位或设计水位（5分），河道泄洪能力达标（5分），若未达标按照实际情况扣分</t>
  </si>
  <si>
    <t>环境效益</t>
  </si>
  <si>
    <t>项目实施是否对环境产生积极或消极影响：项目的实施将有效改善河段及周边环境的生态效益，增加了区域防洪和抵御自然灾害的能力，改善生态环境。</t>
  </si>
  <si>
    <t>根据现场踏勘结果并结合满意度调查进行评价，河岸排水口无明显淤泥，排出水无黑臭（5分），河面无垃圾聚集，河道周边环境整洁（5分），若河道内出现漂浮物、明显堵塞现象、河道两岸积存大量垃圾，按照实际情况扣分</t>
  </si>
  <si>
    <t>可持续影响</t>
  </si>
  <si>
    <t>项目实施对人、自然、资源是否带来可持续影响；项目完成后，政策能稳定延续，后续运行、管理资金及人员均有保障，管理措施可行，项目能持续发挥效益。</t>
  </si>
  <si>
    <t>河道清淤治理工程项目建立健全了后期维护制度，并持续发挥作用（5分），未建立维护制度不得分</t>
  </si>
  <si>
    <t>服务对象满意度</t>
  </si>
  <si>
    <t>项目预期服务对象对项目实施的满意程度：项目治理后，根据对服务对象满意度进行调查问卷的汇总统计分析。</t>
  </si>
  <si>
    <t>服务对象满意度不低于100%，得10分，每降低1%扣0.1分，扣完为止。</t>
  </si>
  <si>
    <t>总分</t>
  </si>
  <si>
    <t>西青区水务局  丰产河、大沽排水河水系提升工程项目绩效评价指标体系</t>
  </si>
  <si>
    <t>一级评分项</t>
  </si>
  <si>
    <t>二级评分项</t>
  </si>
  <si>
    <t>三级评分项</t>
  </si>
  <si>
    <t>得分</t>
  </si>
  <si>
    <t>评分项解释</t>
  </si>
  <si>
    <t>评分项说明</t>
  </si>
  <si>
    <t>决策</t>
  </si>
  <si>
    <t>项目立项</t>
  </si>
  <si>
    <t>立项依据
充分性</t>
  </si>
  <si>
    <t>项目立项是否符合法律法规、相关政策、发展规划以及部门职责，用于反映和考核项目立项依据情况。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</si>
  <si>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</si>
  <si>
    <t>立项程序
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</si>
  <si>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</si>
  <si>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</si>
  <si>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绩效目标</t>
  </si>
  <si>
    <t>绩效目标
合理性</t>
  </si>
  <si>
    <t>项目所设定的绩效目标是否依据充分，是否符合客观实际，用以反映和考核项目绩效目标与项目实施的相符情况。</t>
  </si>
  <si>
    <t>评价要点：
①项目是否有绩效目标；
②项目绩效目标与实际工作内容是否具有相关性；
③项目预期产出效益和效果是否符合正常的业绩水平；
④是否与预算确定的项目投资额或资金量相匹配。</t>
  </si>
  <si>
    <t>绩效目标
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</si>
  <si>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</si>
  <si>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</si>
  <si>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资金投入</t>
  </si>
  <si>
    <t>预算编制
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</si>
  <si>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</si>
  <si>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</si>
  <si>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资金分配
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</si>
  <si>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</si>
  <si>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</si>
  <si>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过程</t>
  </si>
  <si>
    <t>资金到位率</t>
  </si>
  <si>
    <t>实际到位资金与预算资金的比率，用以反映和考核资金落实情况对项目实施的总体保障程度。</t>
  </si>
  <si>
    <t>资金到位率=(实际到位资金/预算资金)×lOO%。
实际到位资金：一定时期（本年度或项目期）内落实到具体项目的资金。
预算资金：一定时期（本年度或项目期）内预算安排到具体项目的资金。</t>
  </si>
  <si>
    <t>预算执行率</t>
  </si>
  <si>
    <t>项目预算资金是否按照计划执行，用以反映或考核项目预算执行情况。</t>
  </si>
  <si>
    <t>预算执行率=（实际支出资金/实际到位资金)×100%。
实际支出资金：一定时期（本年度或项目期）内项目实际拨付的资金。</t>
  </si>
  <si>
    <t>资金使用
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</si>
  <si>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</si>
  <si>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</si>
  <si>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管理制度
健全性</t>
  </si>
  <si>
    <t>项目实施单位的财务和业务管理制度是否健全，用以反映和考核财务和业务管理制度对项目顺利实施的保障情况。</t>
  </si>
  <si>
    <t>评价要点：
①是否已制定或具有相应的财务和业务管理制度；
②财务和业务管理制度是否合法、合规、完整。</t>
  </si>
  <si>
    <t>制度执行
有效性</t>
  </si>
  <si>
    <t>项目实施是否符合相关管理规定，用以反映和考核相关管理制度的有效执行情况。</t>
  </si>
  <si>
    <t>评价要点：
①是否遵守相关法律法规和相关管理规定；
②项目调整及支出调整手续是否完备；
③项目合同书、验收报告、技术鉴定等资料是否齐全并及时归档；
④项目实施的人员条件、场地设备、信息支撑等是否落实到位。</t>
  </si>
  <si>
    <t>产出</t>
  </si>
  <si>
    <t>丰产河、大沽排水河水系提升工程实际完成率</t>
  </si>
  <si>
    <t>项目实施的实际产出数与计划产出数的比率，用以反映和考核项目产出数量目标的实现程度。</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</si>
  <si>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</si>
  <si>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丰产河、大沽排水河水系提升工程质量验收达标率</t>
  </si>
  <si>
    <t>项目完成的质量达标产出数与实际产出数的比率，用以反映和考核项目产出质量目标的实现程度。</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</si>
  <si>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t>
  </si>
  <si>
    <t>丰产河、大沽排水河水系提升工程完成及时性</t>
  </si>
  <si>
    <t>项目实际完成时间与计划完成时间的比较，用以反映和考核项目产出时效目标的实现程度。</t>
  </si>
  <si>
    <t>实际完成时间：项目实施单位完成该项目实际所耗用的时间。
计划完成时间：按照项目实施计划或相关规定完成该项目所需的时间。</t>
  </si>
  <si>
    <t>成本节约率</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</si>
  <si>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</si>
  <si>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计划成本：项目实施单位为完成工作目标计划安排的支出，一般以项目预算为参考。</t>
  </si>
  <si>
    <t>效益</t>
  </si>
  <si>
    <t>经济效益</t>
  </si>
  <si>
    <t>保证农业生产用水，压减地下水开采</t>
  </si>
  <si>
    <t>项目建设是否保证了王稳庄镇农业生产用水，有效压减相关地区地下水开采</t>
  </si>
  <si>
    <t>根据工程规划、实际建设情况及效果给予相应的分数：
①保证农业用水、压减地下水开采效果显著，能实现规划目标的，得10分；
②具备一定保证农业用水、压减地下水开采效果，但未能实现规划目标的，得5分；
③为能实现保证农业用水目标的，不得分</t>
  </si>
  <si>
    <t>实现水系连通</t>
  </si>
  <si>
    <t>项目建设是否实现了丰产河同大沽排水河之间的水系连通，减少内涝对丰产河两侧农田及居民区的危害</t>
  </si>
  <si>
    <t>根据工程规划、实际建设情况及效果给予相应的分数：
①能够实现水系连通、减少内涝危害的，得10分；
②能够实现水系连通，但不能减少内涝危害的，得5分；
③未达到规划目标的，不得分</t>
  </si>
  <si>
    <t>生态效益</t>
  </si>
  <si>
    <t>水环境质量改善情况</t>
  </si>
  <si>
    <t>李七庄街、大寺镇、王稳庄镇等街道水环境质量改善情况</t>
  </si>
  <si>
    <t>根据工程规划、实际建设情况及效果给予相应的分数：
①相关街镇水环境得到明显改善的，得10分；
②相关街镇水环境得到一定改善的，得5分；
③为达到规划目标的，不得分</t>
  </si>
  <si>
    <t>河道生态补水情况</t>
  </si>
  <si>
    <t>大沽排水河节制闸的建设，是否有效保证咸阳路污水处理厂再生水的存储，并向自来水河、西大洼排水河、丰产河等河道生态补水</t>
  </si>
  <si>
    <t>根据工程规划、实际建设情况及效果给予相应的分数：
①能够规划目标的，得5分；
②未达到规划目标的，不得分</t>
  </si>
  <si>
    <t>可持续发展</t>
  </si>
  <si>
    <t>工程是否良性运行</t>
  </si>
  <si>
    <t>已建工程是否良性运行、出现故障是否及时处理、后期维保措施是否切实可行</t>
  </si>
  <si>
    <t>工程运行良好（2）、出现故障后及时处理（1）、后期维保措施是否切实可行（2）</t>
  </si>
  <si>
    <t>合计</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</si>
</sst>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等线"/>
      <charset val="134"/>
      <scheme val="minor"/>
    </font>
    <font>
      <sz val="10"/>
      <color theme="1"/>
      <name val="等线"/>
      <charset val="134"/>
      <scheme val="minor"/>
    </font>
    <font>
      <sz val="10"/>
      <color theme="1"/>
      <name val="宋体"/>
      <family val="3"/>
      <charset val="134"/>
    </font>
    <font>
      <b/>
      <sz val="18"/>
      <color theme="1"/>
      <name val="等线"/>
      <charset val="134"/>
      <scheme val="minor"/>
    </font>
    <font>
      <b/>
      <sz val="10"/>
      <color theme="1"/>
      <name val="宋体"/>
      <family val="3"/>
      <charset val="134"/>
    </font>
    <font>
      <sz val="11"/>
      <color theme="1"/>
      <name val="宋体"/>
      <family val="3"/>
      <charset val="134"/>
    </font>
    <font>
      <b/>
      <sz val="18"/>
      <color theme="1"/>
      <name val="黑体"/>
      <family val="3"/>
      <charset val="134"/>
    </font>
    <font>
      <sz val="18"/>
      <color theme="1"/>
      <name val="宋体"/>
      <family val="3"/>
      <charset val="134"/>
    </font>
    <font>
      <b/>
      <sz val="10"/>
      <name val="宋体"/>
      <family val="3"/>
      <charset val="134"/>
    </font>
    <font>
      <sz val="12"/>
      <name val="宋体"/>
      <family val="3"/>
      <charset val="134"/>
    </font>
    <font>
      <sz val="9"/>
      <name val="等线"/>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9" fillId="0" borderId="0">
      <alignment vertical="center"/>
    </xf>
  </cellStyleXfs>
  <cellXfs count="32">
    <xf numFmtId="0" fontId="0" fillId="0" borderId="0" xfId="0"/>
    <xf numFmtId="0" fontId="0" fillId="0" borderId="0" xfId="0" applyAlignment="1">
      <alignment vertical="top" wrapText="1"/>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5" fillId="0" borderId="0" xfId="0" applyFont="1" applyAlignment="1">
      <alignment vertical="center"/>
    </xf>
    <xf numFmtId="0" fontId="5"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xf>
    <xf numFmtId="0" fontId="8" fillId="0" borderId="1" xfId="1" applyFont="1" applyBorder="1" applyAlignment="1">
      <alignment horizontal="center" vertical="center" wrapText="1"/>
    </xf>
    <xf numFmtId="9" fontId="0" fillId="0" borderId="0" xfId="0" applyNumberFormat="1"/>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Alignment="1">
      <alignment horizontal="center" vertical="center"/>
    </xf>
  </cellXfs>
  <cellStyles count="2">
    <cellStyle name="常规" xfId="0" builtinId="0"/>
    <cellStyle name="常规_绩效考评指标(4.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opLeftCell="B19" workbookViewId="0">
      <selection activeCell="H22" sqref="G22:H22"/>
    </sheetView>
  </sheetViews>
  <sheetFormatPr defaultColWidth="9" defaultRowHeight="13.5"/>
  <cols>
    <col min="1" max="1" width="10.625" customWidth="1"/>
    <col min="2" max="2" width="6.625" customWidth="1"/>
    <col min="3" max="3" width="10.625" customWidth="1"/>
    <col min="4" max="4" width="6.625" customWidth="1"/>
    <col min="5" max="5" width="15.625" customWidth="1"/>
    <col min="6" max="6" width="6.625" customWidth="1"/>
    <col min="7" max="8" width="65.625" customWidth="1"/>
  </cols>
  <sheetData>
    <row r="1" spans="1:8" ht="22.5">
      <c r="A1" s="26" t="s">
        <v>0</v>
      </c>
      <c r="B1" s="27"/>
      <c r="C1" s="27"/>
      <c r="D1" s="27"/>
      <c r="E1" s="27"/>
      <c r="F1" s="27"/>
      <c r="G1" s="27"/>
      <c r="H1" s="27"/>
    </row>
    <row r="2" spans="1:8" ht="21.95" customHeight="1"/>
    <row r="3" spans="1:8" s="13" customFormat="1" ht="20.100000000000001" customHeight="1">
      <c r="A3" s="15" t="s">
        <v>1</v>
      </c>
      <c r="B3" s="16" t="s">
        <v>2</v>
      </c>
      <c r="C3" s="16" t="s">
        <v>3</v>
      </c>
      <c r="D3" s="15" t="s">
        <v>2</v>
      </c>
      <c r="E3" s="16" t="s">
        <v>4</v>
      </c>
      <c r="F3" s="15" t="s">
        <v>2</v>
      </c>
      <c r="G3" s="16" t="s">
        <v>5</v>
      </c>
      <c r="H3" s="16" t="s">
        <v>6</v>
      </c>
    </row>
    <row r="4" spans="1:8" s="13" customFormat="1" ht="20.100000000000001" customHeight="1">
      <c r="A4" s="25" t="s">
        <v>7</v>
      </c>
      <c r="B4" s="25">
        <v>20</v>
      </c>
      <c r="C4" s="18" t="s">
        <v>8</v>
      </c>
      <c r="D4" s="17">
        <v>4</v>
      </c>
      <c r="E4" s="17" t="s">
        <v>9</v>
      </c>
      <c r="F4" s="17">
        <v>4</v>
      </c>
      <c r="G4" s="19" t="s">
        <v>10</v>
      </c>
      <c r="H4" s="19" t="s">
        <v>11</v>
      </c>
    </row>
    <row r="5" spans="1:8" s="13" customFormat="1" ht="39.950000000000003" customHeight="1">
      <c r="A5" s="25"/>
      <c r="B5" s="25"/>
      <c r="C5" s="25" t="s">
        <v>12</v>
      </c>
      <c r="D5" s="25">
        <v>8</v>
      </c>
      <c r="E5" s="18" t="s">
        <v>13</v>
      </c>
      <c r="F5" s="17">
        <v>3</v>
      </c>
      <c r="G5" s="19" t="s">
        <v>14</v>
      </c>
      <c r="H5" s="19" t="s">
        <v>15</v>
      </c>
    </row>
    <row r="6" spans="1:8" s="13" customFormat="1" ht="39.950000000000003" customHeight="1">
      <c r="A6" s="25"/>
      <c r="B6" s="25"/>
      <c r="C6" s="25"/>
      <c r="D6" s="25"/>
      <c r="E6" s="18" t="s">
        <v>16</v>
      </c>
      <c r="F6" s="17">
        <v>5</v>
      </c>
      <c r="G6" s="19" t="s">
        <v>17</v>
      </c>
      <c r="H6" s="19" t="s">
        <v>18</v>
      </c>
    </row>
    <row r="7" spans="1:8" s="13" customFormat="1" ht="39.950000000000003" customHeight="1">
      <c r="A7" s="25"/>
      <c r="B7" s="25"/>
      <c r="C7" s="25" t="s">
        <v>19</v>
      </c>
      <c r="D7" s="25">
        <v>8</v>
      </c>
      <c r="E7" s="18" t="s">
        <v>20</v>
      </c>
      <c r="F7" s="17">
        <v>2</v>
      </c>
      <c r="G7" s="19" t="s">
        <v>21</v>
      </c>
      <c r="H7" s="19" t="s">
        <v>22</v>
      </c>
    </row>
    <row r="8" spans="1:8" s="13" customFormat="1" ht="20.100000000000001" customHeight="1">
      <c r="A8" s="25"/>
      <c r="B8" s="25"/>
      <c r="C8" s="25"/>
      <c r="D8" s="25"/>
      <c r="E8" s="17" t="s">
        <v>23</v>
      </c>
      <c r="F8" s="17">
        <v>6</v>
      </c>
      <c r="G8" s="19" t="s">
        <v>24</v>
      </c>
      <c r="H8" s="19" t="s">
        <v>25</v>
      </c>
    </row>
    <row r="9" spans="1:8" s="13" customFormat="1" ht="20.100000000000001" customHeight="1">
      <c r="A9" s="25" t="s">
        <v>26</v>
      </c>
      <c r="B9" s="25">
        <v>25</v>
      </c>
      <c r="C9" s="25" t="s">
        <v>27</v>
      </c>
      <c r="D9" s="25">
        <v>5</v>
      </c>
      <c r="E9" s="17" t="s">
        <v>28</v>
      </c>
      <c r="F9" s="17">
        <v>3</v>
      </c>
      <c r="G9" s="19" t="s">
        <v>29</v>
      </c>
      <c r="H9" s="19" t="s">
        <v>30</v>
      </c>
    </row>
    <row r="10" spans="1:8" s="13" customFormat="1" ht="20.100000000000001" customHeight="1">
      <c r="A10" s="25"/>
      <c r="B10" s="25"/>
      <c r="C10" s="25"/>
      <c r="D10" s="25"/>
      <c r="E10" s="17" t="s">
        <v>31</v>
      </c>
      <c r="F10" s="17">
        <v>2</v>
      </c>
      <c r="G10" s="19" t="s">
        <v>32</v>
      </c>
      <c r="H10" s="19" t="s">
        <v>33</v>
      </c>
    </row>
    <row r="11" spans="1:8" s="13" customFormat="1" ht="39.950000000000003" customHeight="1">
      <c r="A11" s="25"/>
      <c r="B11" s="25"/>
      <c r="C11" s="25" t="s">
        <v>34</v>
      </c>
      <c r="D11" s="25">
        <v>10</v>
      </c>
      <c r="E11" s="17" t="s">
        <v>35</v>
      </c>
      <c r="F11" s="17">
        <v>7</v>
      </c>
      <c r="G11" s="19" t="s">
        <v>36</v>
      </c>
      <c r="H11" s="19" t="s">
        <v>37</v>
      </c>
    </row>
    <row r="12" spans="1:8" s="13" customFormat="1" ht="20.100000000000001" customHeight="1">
      <c r="A12" s="25"/>
      <c r="B12" s="25"/>
      <c r="C12" s="25"/>
      <c r="D12" s="25"/>
      <c r="E12" s="17" t="s">
        <v>38</v>
      </c>
      <c r="F12" s="17">
        <v>3</v>
      </c>
      <c r="G12" s="19" t="s">
        <v>39</v>
      </c>
      <c r="H12" s="19" t="s">
        <v>40</v>
      </c>
    </row>
    <row r="13" spans="1:8" s="13" customFormat="1" ht="20.100000000000001" customHeight="1">
      <c r="A13" s="25"/>
      <c r="B13" s="25"/>
      <c r="C13" s="25" t="s">
        <v>41</v>
      </c>
      <c r="D13" s="25">
        <v>10</v>
      </c>
      <c r="E13" s="17" t="s">
        <v>42</v>
      </c>
      <c r="F13" s="17">
        <v>1</v>
      </c>
      <c r="G13" s="19" t="s">
        <v>43</v>
      </c>
      <c r="H13" s="19" t="s">
        <v>44</v>
      </c>
    </row>
    <row r="14" spans="1:8" s="13" customFormat="1" ht="20.100000000000001" customHeight="1">
      <c r="A14" s="25"/>
      <c r="B14" s="25"/>
      <c r="C14" s="25"/>
      <c r="D14" s="25"/>
      <c r="E14" s="17" t="s">
        <v>45</v>
      </c>
      <c r="F14" s="17">
        <v>9</v>
      </c>
      <c r="G14" s="19" t="s">
        <v>46</v>
      </c>
      <c r="H14" s="19" t="s">
        <v>47</v>
      </c>
    </row>
    <row r="15" spans="1:8" s="14" customFormat="1" ht="50.1" customHeight="1">
      <c r="A15" s="25" t="s">
        <v>48</v>
      </c>
      <c r="B15" s="25">
        <v>55</v>
      </c>
      <c r="C15" s="25" t="s">
        <v>49</v>
      </c>
      <c r="D15" s="25">
        <v>20</v>
      </c>
      <c r="E15" s="17" t="s">
        <v>50</v>
      </c>
      <c r="F15" s="17">
        <v>5</v>
      </c>
      <c r="G15" s="20" t="s">
        <v>51</v>
      </c>
      <c r="H15" s="19" t="s">
        <v>52</v>
      </c>
    </row>
    <row r="16" spans="1:8" s="14" customFormat="1" ht="39.950000000000003" customHeight="1">
      <c r="A16" s="25"/>
      <c r="B16" s="25"/>
      <c r="C16" s="25"/>
      <c r="D16" s="25"/>
      <c r="E16" s="17" t="s">
        <v>53</v>
      </c>
      <c r="F16" s="17">
        <v>5</v>
      </c>
      <c r="G16" s="20" t="s">
        <v>54</v>
      </c>
      <c r="H16" s="19" t="s">
        <v>55</v>
      </c>
    </row>
    <row r="17" spans="1:8" s="14" customFormat="1" ht="39.950000000000003" customHeight="1">
      <c r="A17" s="25"/>
      <c r="B17" s="25"/>
      <c r="C17" s="25"/>
      <c r="D17" s="25"/>
      <c r="E17" s="17" t="s">
        <v>56</v>
      </c>
      <c r="F17" s="17">
        <v>5</v>
      </c>
      <c r="G17" s="19" t="s">
        <v>57</v>
      </c>
      <c r="H17" s="19" t="s">
        <v>58</v>
      </c>
    </row>
    <row r="18" spans="1:8" s="14" customFormat="1" ht="65.099999999999994" customHeight="1">
      <c r="A18" s="25"/>
      <c r="B18" s="25"/>
      <c r="C18" s="25"/>
      <c r="D18" s="25"/>
      <c r="E18" s="17" t="s">
        <v>59</v>
      </c>
      <c r="F18" s="17">
        <v>5</v>
      </c>
      <c r="G18" s="19" t="s">
        <v>60</v>
      </c>
      <c r="H18" s="19" t="s">
        <v>61</v>
      </c>
    </row>
    <row r="19" spans="1:8" s="14" customFormat="1" ht="50.1" customHeight="1">
      <c r="A19" s="25"/>
      <c r="B19" s="25"/>
      <c r="C19" s="25" t="s">
        <v>62</v>
      </c>
      <c r="D19" s="25">
        <v>35</v>
      </c>
      <c r="E19" s="17" t="s">
        <v>63</v>
      </c>
      <c r="F19" s="17">
        <v>10</v>
      </c>
      <c r="G19" s="19" t="s">
        <v>64</v>
      </c>
      <c r="H19" s="21" t="s">
        <v>65</v>
      </c>
    </row>
    <row r="20" spans="1:8" s="14" customFormat="1" ht="50.1" customHeight="1">
      <c r="A20" s="25"/>
      <c r="B20" s="25"/>
      <c r="C20" s="25"/>
      <c r="D20" s="25"/>
      <c r="E20" s="17" t="s">
        <v>66</v>
      </c>
      <c r="F20" s="17">
        <v>10</v>
      </c>
      <c r="G20" s="19" t="s">
        <v>67</v>
      </c>
      <c r="H20" s="20" t="s">
        <v>68</v>
      </c>
    </row>
    <row r="21" spans="1:8" s="14" customFormat="1" ht="39.950000000000003" customHeight="1">
      <c r="A21" s="25"/>
      <c r="B21" s="25"/>
      <c r="C21" s="25"/>
      <c r="D21" s="25"/>
      <c r="E21" s="17" t="s">
        <v>69</v>
      </c>
      <c r="F21" s="17">
        <v>5</v>
      </c>
      <c r="G21" s="19" t="s">
        <v>70</v>
      </c>
      <c r="H21" s="20" t="s">
        <v>71</v>
      </c>
    </row>
    <row r="22" spans="1:8" s="14" customFormat="1" ht="39.950000000000003" customHeight="1">
      <c r="A22" s="25"/>
      <c r="B22" s="25"/>
      <c r="C22" s="25"/>
      <c r="D22" s="25"/>
      <c r="E22" s="17" t="s">
        <v>72</v>
      </c>
      <c r="F22" s="17">
        <v>10</v>
      </c>
      <c r="G22" s="20" t="s">
        <v>73</v>
      </c>
      <c r="H22" s="19" t="s">
        <v>74</v>
      </c>
    </row>
    <row r="23" spans="1:8" s="14" customFormat="1" ht="24.95" customHeight="1">
      <c r="A23" s="22" t="s">
        <v>75</v>
      </c>
      <c r="B23" s="22">
        <f>SUM(B4:B22)</f>
        <v>100</v>
      </c>
      <c r="C23" s="22"/>
      <c r="D23" s="22">
        <f t="shared" ref="D23:F23" si="0">SUM(D4:D22)</f>
        <v>100</v>
      </c>
      <c r="E23" s="22"/>
      <c r="F23" s="22">
        <f t="shared" si="0"/>
        <v>100</v>
      </c>
      <c r="G23" s="22"/>
      <c r="H23" s="22"/>
    </row>
    <row r="24" spans="1:8">
      <c r="H24" s="23"/>
    </row>
  </sheetData>
  <mergeCells count="21">
    <mergeCell ref="A1:H1"/>
    <mergeCell ref="A4:A8"/>
    <mergeCell ref="A9:A14"/>
    <mergeCell ref="A15:A22"/>
    <mergeCell ref="B4:B8"/>
    <mergeCell ref="B9:B14"/>
    <mergeCell ref="B15:B22"/>
    <mergeCell ref="C5:C6"/>
    <mergeCell ref="C7:C8"/>
    <mergeCell ref="C9:C10"/>
    <mergeCell ref="C11:C12"/>
    <mergeCell ref="C13:C14"/>
    <mergeCell ref="C15:C18"/>
    <mergeCell ref="C19:C22"/>
    <mergeCell ref="D5:D6"/>
    <mergeCell ref="D7:D8"/>
    <mergeCell ref="D9:D10"/>
    <mergeCell ref="D11:D12"/>
    <mergeCell ref="D13:D14"/>
    <mergeCell ref="D15:D18"/>
    <mergeCell ref="D19:D22"/>
  </mergeCells>
  <phoneticPr fontId="10" type="noConversion"/>
  <printOptions horizontalCentered="1"/>
  <pageMargins left="0.75138888888888899" right="0.75138888888888899" top="1" bottom="1" header="0.5" footer="0.5"/>
  <pageSetup paperSize="9" scale="66"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6"/>
  <sheetViews>
    <sheetView tabSelected="1" zoomScale="90" zoomScaleNormal="90" workbookViewId="0">
      <selection activeCell="L14" sqref="L14"/>
    </sheetView>
  </sheetViews>
  <sheetFormatPr defaultColWidth="8" defaultRowHeight="12"/>
  <cols>
    <col min="1" max="1" width="11" style="2" customWidth="1"/>
    <col min="2" max="2" width="5.25" style="2" customWidth="1"/>
    <col min="3" max="3" width="10.75" style="5" customWidth="1"/>
    <col min="4" max="4" width="5.25" style="5" customWidth="1"/>
    <col min="5" max="5" width="16.875" style="2" customWidth="1"/>
    <col min="6" max="7" width="5.25" style="2" customWidth="1"/>
    <col min="8" max="8" width="39.125" style="2" customWidth="1"/>
    <col min="9" max="9" width="65" style="2" customWidth="1"/>
    <col min="10" max="16384" width="8" style="2"/>
  </cols>
  <sheetData>
    <row r="1" spans="1:9" ht="25.9" customHeight="1">
      <c r="A1" s="31" t="s">
        <v>76</v>
      </c>
      <c r="B1" s="31"/>
      <c r="C1" s="31"/>
      <c r="D1" s="31"/>
      <c r="E1" s="31"/>
      <c r="F1" s="31"/>
      <c r="G1" s="31"/>
      <c r="H1" s="31"/>
      <c r="I1" s="31"/>
    </row>
    <row r="2" spans="1:9" s="3" customFormat="1" ht="25.9" customHeight="1">
      <c r="A2" s="6" t="s">
        <v>77</v>
      </c>
      <c r="B2" s="6" t="s">
        <v>2</v>
      </c>
      <c r="C2" s="6" t="s">
        <v>78</v>
      </c>
      <c r="D2" s="6" t="s">
        <v>2</v>
      </c>
      <c r="E2" s="7" t="s">
        <v>79</v>
      </c>
      <c r="F2" s="6" t="s">
        <v>2</v>
      </c>
      <c r="G2" s="6" t="s">
        <v>80</v>
      </c>
      <c r="H2" s="6" t="s">
        <v>81</v>
      </c>
      <c r="I2" s="6" t="s">
        <v>82</v>
      </c>
    </row>
    <row r="3" spans="1:9" s="3" customFormat="1" ht="84.95" customHeight="1">
      <c r="A3" s="28" t="s">
        <v>83</v>
      </c>
      <c r="B3" s="28">
        <f>D3+D5+D7</f>
        <v>20</v>
      </c>
      <c r="C3" s="28" t="s">
        <v>84</v>
      </c>
      <c r="D3" s="28">
        <f t="shared" ref="D3:D7" si="0">F3+F4</f>
        <v>6</v>
      </c>
      <c r="E3" s="8" t="s">
        <v>85</v>
      </c>
      <c r="F3" s="8">
        <v>3</v>
      </c>
      <c r="G3" s="8">
        <v>3</v>
      </c>
      <c r="H3" s="9" t="s">
        <v>86</v>
      </c>
      <c r="I3" s="9" t="s">
        <v>87</v>
      </c>
    </row>
    <row r="4" spans="1:9" s="3" customFormat="1" ht="57.95" customHeight="1">
      <c r="A4" s="28"/>
      <c r="B4" s="28"/>
      <c r="C4" s="28"/>
      <c r="D4" s="28"/>
      <c r="E4" s="8" t="s">
        <v>88</v>
      </c>
      <c r="F4" s="8">
        <v>3</v>
      </c>
      <c r="G4" s="8">
        <v>3</v>
      </c>
      <c r="H4" s="9" t="s">
        <v>89</v>
      </c>
      <c r="I4" s="9" t="s">
        <v>90</v>
      </c>
    </row>
    <row r="5" spans="1:9" s="3" customFormat="1" ht="69" customHeight="1">
      <c r="A5" s="28"/>
      <c r="B5" s="28"/>
      <c r="C5" s="28" t="s">
        <v>91</v>
      </c>
      <c r="D5" s="28">
        <f t="shared" si="0"/>
        <v>8</v>
      </c>
      <c r="E5" s="8" t="s">
        <v>92</v>
      </c>
      <c r="F5" s="8">
        <v>4</v>
      </c>
      <c r="G5" s="8">
        <v>4</v>
      </c>
      <c r="H5" s="9" t="s">
        <v>93</v>
      </c>
      <c r="I5" s="9" t="s">
        <v>94</v>
      </c>
    </row>
    <row r="6" spans="1:9" s="3" customFormat="1" ht="59.1" customHeight="1">
      <c r="A6" s="28"/>
      <c r="B6" s="28"/>
      <c r="C6" s="28"/>
      <c r="D6" s="28"/>
      <c r="E6" s="8" t="s">
        <v>95</v>
      </c>
      <c r="F6" s="8">
        <v>4</v>
      </c>
      <c r="G6" s="8">
        <v>4</v>
      </c>
      <c r="H6" s="9" t="s">
        <v>96</v>
      </c>
      <c r="I6" s="9" t="s">
        <v>97</v>
      </c>
    </row>
    <row r="7" spans="1:9" s="3" customFormat="1" ht="69" customHeight="1">
      <c r="A7" s="28"/>
      <c r="B7" s="28"/>
      <c r="C7" s="28" t="s">
        <v>98</v>
      </c>
      <c r="D7" s="28">
        <f t="shared" si="0"/>
        <v>6</v>
      </c>
      <c r="E7" s="8" t="s">
        <v>99</v>
      </c>
      <c r="F7" s="8">
        <v>3</v>
      </c>
      <c r="G7" s="8">
        <v>3</v>
      </c>
      <c r="H7" s="9" t="s">
        <v>100</v>
      </c>
      <c r="I7" s="9" t="s">
        <v>101</v>
      </c>
    </row>
    <row r="8" spans="1:9" s="3" customFormat="1" ht="44.1" customHeight="1">
      <c r="A8" s="28"/>
      <c r="B8" s="28"/>
      <c r="C8" s="28"/>
      <c r="D8" s="28"/>
      <c r="E8" s="8" t="s">
        <v>102</v>
      </c>
      <c r="F8" s="8">
        <v>3</v>
      </c>
      <c r="G8" s="8">
        <v>3</v>
      </c>
      <c r="H8" s="9" t="s">
        <v>103</v>
      </c>
      <c r="I8" s="9" t="s">
        <v>104</v>
      </c>
    </row>
    <row r="9" spans="1:9" s="3" customFormat="1" ht="42" customHeight="1">
      <c r="A9" s="28" t="s">
        <v>105</v>
      </c>
      <c r="B9" s="28">
        <f>D9+D11+D12</f>
        <v>20</v>
      </c>
      <c r="C9" s="28" t="s">
        <v>34</v>
      </c>
      <c r="D9" s="28">
        <f>F11+F10+F9</f>
        <v>12</v>
      </c>
      <c r="E9" s="8" t="s">
        <v>106</v>
      </c>
      <c r="F9" s="8">
        <v>4</v>
      </c>
      <c r="G9" s="24">
        <v>2.8</v>
      </c>
      <c r="H9" s="9" t="s">
        <v>107</v>
      </c>
      <c r="I9" s="9" t="s">
        <v>108</v>
      </c>
    </row>
    <row r="10" spans="1:9" s="3" customFormat="1" ht="29.1" customHeight="1">
      <c r="A10" s="28"/>
      <c r="B10" s="28"/>
      <c r="C10" s="28"/>
      <c r="D10" s="28"/>
      <c r="E10" s="8" t="s">
        <v>109</v>
      </c>
      <c r="F10" s="8">
        <v>4</v>
      </c>
      <c r="G10" s="24">
        <v>2.09</v>
      </c>
      <c r="H10" s="9" t="s">
        <v>110</v>
      </c>
      <c r="I10" s="9" t="s">
        <v>111</v>
      </c>
    </row>
    <row r="11" spans="1:9" s="3" customFormat="1" ht="69" customHeight="1">
      <c r="A11" s="28"/>
      <c r="B11" s="28"/>
      <c r="C11" s="28"/>
      <c r="D11" s="28"/>
      <c r="E11" s="8" t="s">
        <v>112</v>
      </c>
      <c r="F11" s="8">
        <v>4</v>
      </c>
      <c r="G11" s="8">
        <v>4</v>
      </c>
      <c r="H11" s="9" t="s">
        <v>113</v>
      </c>
      <c r="I11" s="9" t="s">
        <v>114</v>
      </c>
    </row>
    <row r="12" spans="1:9" s="3" customFormat="1" ht="45.95" customHeight="1">
      <c r="A12" s="28"/>
      <c r="B12" s="28"/>
      <c r="C12" s="28" t="s">
        <v>41</v>
      </c>
      <c r="D12" s="28">
        <f>F12+F13</f>
        <v>8</v>
      </c>
      <c r="E12" s="8" t="s">
        <v>115</v>
      </c>
      <c r="F12" s="8">
        <v>4</v>
      </c>
      <c r="G12" s="8">
        <v>4</v>
      </c>
      <c r="H12" s="9" t="s">
        <v>116</v>
      </c>
      <c r="I12" s="9" t="s">
        <v>117</v>
      </c>
    </row>
    <row r="13" spans="1:9" s="3" customFormat="1" ht="72" customHeight="1">
      <c r="A13" s="28"/>
      <c r="B13" s="28"/>
      <c r="C13" s="28"/>
      <c r="D13" s="28"/>
      <c r="E13" s="8" t="s">
        <v>118</v>
      </c>
      <c r="F13" s="8">
        <v>4</v>
      </c>
      <c r="G13" s="8">
        <v>4</v>
      </c>
      <c r="H13" s="9" t="s">
        <v>119</v>
      </c>
      <c r="I13" s="9" t="s">
        <v>120</v>
      </c>
    </row>
    <row r="14" spans="1:9" s="3" customFormat="1" ht="57.95" customHeight="1">
      <c r="A14" s="28" t="s">
        <v>121</v>
      </c>
      <c r="B14" s="28">
        <f>D14+D15+D16+D17</f>
        <v>20</v>
      </c>
      <c r="C14" s="8" t="s">
        <v>50</v>
      </c>
      <c r="D14" s="8">
        <f t="shared" ref="D14:D19" si="1">F14</f>
        <v>5</v>
      </c>
      <c r="E14" s="8" t="s">
        <v>122</v>
      </c>
      <c r="F14" s="8">
        <v>5</v>
      </c>
      <c r="G14" s="8">
        <v>5</v>
      </c>
      <c r="H14" s="9" t="s">
        <v>123</v>
      </c>
      <c r="I14" s="9" t="s">
        <v>124</v>
      </c>
    </row>
    <row r="15" spans="1:9" s="3" customFormat="1" ht="57.95" customHeight="1">
      <c r="A15" s="28"/>
      <c r="B15" s="28"/>
      <c r="C15" s="8" t="s">
        <v>53</v>
      </c>
      <c r="D15" s="8">
        <f t="shared" si="1"/>
        <v>5</v>
      </c>
      <c r="E15" s="8" t="s">
        <v>125</v>
      </c>
      <c r="F15" s="8">
        <v>5</v>
      </c>
      <c r="G15" s="10">
        <v>5</v>
      </c>
      <c r="H15" s="9" t="s">
        <v>126</v>
      </c>
      <c r="I15" s="9" t="s">
        <v>127</v>
      </c>
    </row>
    <row r="16" spans="1:9" s="3" customFormat="1" ht="44.1" customHeight="1">
      <c r="A16" s="28"/>
      <c r="B16" s="28"/>
      <c r="C16" s="8" t="s">
        <v>56</v>
      </c>
      <c r="D16" s="8">
        <f t="shared" si="1"/>
        <v>5</v>
      </c>
      <c r="E16" s="8" t="s">
        <v>128</v>
      </c>
      <c r="F16" s="8">
        <v>5</v>
      </c>
      <c r="G16" s="24">
        <v>0</v>
      </c>
      <c r="H16" s="9" t="s">
        <v>129</v>
      </c>
      <c r="I16" s="9" t="s">
        <v>130</v>
      </c>
    </row>
    <row r="17" spans="1:16384" s="3" customFormat="1" ht="44.1" customHeight="1">
      <c r="A17" s="28"/>
      <c r="B17" s="28"/>
      <c r="C17" s="8" t="s">
        <v>59</v>
      </c>
      <c r="D17" s="8">
        <f t="shared" si="1"/>
        <v>5</v>
      </c>
      <c r="E17" s="8" t="s">
        <v>131</v>
      </c>
      <c r="F17" s="8">
        <v>5</v>
      </c>
      <c r="G17" s="8">
        <v>5</v>
      </c>
      <c r="H17" s="9" t="s">
        <v>132</v>
      </c>
      <c r="I17" s="9" t="s">
        <v>133</v>
      </c>
    </row>
    <row r="18" spans="1:16384" s="3" customFormat="1" ht="57.95" customHeight="1">
      <c r="A18" s="28" t="s">
        <v>134</v>
      </c>
      <c r="B18" s="28">
        <f>D18+D19+D20+D22</f>
        <v>40</v>
      </c>
      <c r="C18" s="8" t="s">
        <v>135</v>
      </c>
      <c r="D18" s="8">
        <f t="shared" si="1"/>
        <v>10</v>
      </c>
      <c r="E18" s="11" t="s">
        <v>136</v>
      </c>
      <c r="F18" s="8">
        <v>10</v>
      </c>
      <c r="G18" s="8">
        <v>10</v>
      </c>
      <c r="H18" s="9" t="s">
        <v>137</v>
      </c>
      <c r="I18" s="9" t="s">
        <v>138</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19" spans="1:16384" s="3" customFormat="1" ht="57.95" customHeight="1">
      <c r="A19" s="28"/>
      <c r="B19" s="28"/>
      <c r="C19" s="8" t="s">
        <v>63</v>
      </c>
      <c r="D19" s="8">
        <f t="shared" si="1"/>
        <v>10</v>
      </c>
      <c r="E19" s="9" t="s">
        <v>139</v>
      </c>
      <c r="F19" s="8">
        <v>10</v>
      </c>
      <c r="G19" s="8">
        <v>10</v>
      </c>
      <c r="H19" s="9" t="s">
        <v>140</v>
      </c>
      <c r="I19" s="9" t="s">
        <v>141</v>
      </c>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c r="XFD19" s="2"/>
    </row>
    <row r="20" spans="1:16384" s="3" customFormat="1" ht="57.95" customHeight="1">
      <c r="A20" s="28"/>
      <c r="B20" s="28"/>
      <c r="C20" s="28" t="s">
        <v>142</v>
      </c>
      <c r="D20" s="29">
        <f>F21+F20</f>
        <v>15</v>
      </c>
      <c r="E20" s="9" t="s">
        <v>143</v>
      </c>
      <c r="F20" s="8">
        <v>10</v>
      </c>
      <c r="G20" s="8">
        <v>10</v>
      </c>
      <c r="H20" s="9" t="s">
        <v>144</v>
      </c>
      <c r="I20" s="9" t="s">
        <v>145</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c r="XFB20" s="2"/>
      <c r="XFC20" s="2"/>
      <c r="XFD20" s="2"/>
    </row>
    <row r="21" spans="1:16384" s="3" customFormat="1" ht="48" customHeight="1">
      <c r="A21" s="28"/>
      <c r="B21" s="28"/>
      <c r="C21" s="28"/>
      <c r="D21" s="30"/>
      <c r="E21" s="9" t="s">
        <v>146</v>
      </c>
      <c r="F21" s="8">
        <v>5</v>
      </c>
      <c r="G21" s="8">
        <v>5</v>
      </c>
      <c r="H21" s="9" t="s">
        <v>147</v>
      </c>
      <c r="I21" s="9" t="s">
        <v>148</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2"/>
      <c r="XEY21" s="2"/>
      <c r="XEZ21" s="2"/>
      <c r="XFA21" s="2"/>
      <c r="XFB21" s="2"/>
      <c r="XFC21" s="2"/>
      <c r="XFD21" s="2"/>
    </row>
    <row r="22" spans="1:16384" s="3" customFormat="1" ht="27.95" customHeight="1">
      <c r="A22" s="28"/>
      <c r="B22" s="28"/>
      <c r="C22" s="8" t="s">
        <v>149</v>
      </c>
      <c r="D22" s="8">
        <v>5</v>
      </c>
      <c r="E22" s="9" t="s">
        <v>150</v>
      </c>
      <c r="F22" s="8">
        <v>5</v>
      </c>
      <c r="G22" s="10">
        <v>5</v>
      </c>
      <c r="H22" s="9" t="s">
        <v>151</v>
      </c>
      <c r="I22" s="9" t="s">
        <v>152</v>
      </c>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c r="XEY22" s="2"/>
      <c r="XEZ22" s="2"/>
      <c r="XFA22" s="2"/>
      <c r="XFB22" s="2"/>
      <c r="XFC22" s="2"/>
      <c r="XFD22" s="2"/>
    </row>
    <row r="23" spans="1:16384" s="4" customFormat="1" ht="25.9" customHeight="1">
      <c r="A23" s="12" t="s">
        <v>153</v>
      </c>
      <c r="B23" s="12">
        <f>SUM(B3:B22)</f>
        <v>100</v>
      </c>
      <c r="C23" s="12"/>
      <c r="D23" s="12">
        <f>SUM(D3:D22)</f>
        <v>100</v>
      </c>
      <c r="E23" s="12"/>
      <c r="F23" s="12">
        <f>SUM(F3:F22)</f>
        <v>100</v>
      </c>
      <c r="G23" s="12">
        <f>SUM(G3:G22)</f>
        <v>91.89</v>
      </c>
      <c r="H23" s="12"/>
      <c r="I23" s="1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2"/>
      <c r="XEY23" s="2"/>
      <c r="XEZ23" s="2"/>
      <c r="XFA23" s="2"/>
      <c r="XFB23" s="2"/>
      <c r="XFC23" s="2"/>
      <c r="XFD23" s="2"/>
    </row>
    <row r="26" spans="1:16384" s="5" customFormat="1">
      <c r="A26" s="2"/>
      <c r="B26" s="2"/>
      <c r="E26" s="2"/>
      <c r="F26" s="2"/>
      <c r="G26" s="2"/>
      <c r="H26" s="2"/>
      <c r="I26" s="2"/>
    </row>
  </sheetData>
  <mergeCells count="21">
    <mergeCell ref="A1:I1"/>
    <mergeCell ref="A3:A8"/>
    <mergeCell ref="A9:A13"/>
    <mergeCell ref="A14:A17"/>
    <mergeCell ref="A18:A22"/>
    <mergeCell ref="B3:B8"/>
    <mergeCell ref="B9:B13"/>
    <mergeCell ref="B14:B17"/>
    <mergeCell ref="B18:B22"/>
    <mergeCell ref="C3:C4"/>
    <mergeCell ref="C5:C6"/>
    <mergeCell ref="C7:C8"/>
    <mergeCell ref="C9:C11"/>
    <mergeCell ref="C12:C13"/>
    <mergeCell ref="C20:C21"/>
    <mergeCell ref="D3:D4"/>
    <mergeCell ref="D5:D6"/>
    <mergeCell ref="D7:D8"/>
    <mergeCell ref="D9:D11"/>
    <mergeCell ref="D12:D13"/>
    <mergeCell ref="D20:D21"/>
  </mergeCells>
  <phoneticPr fontId="10" type="noConversion"/>
  <pageMargins left="0.75" right="0.75" top="1" bottom="1" header="0.5" footer="0.5"/>
  <pageSetup paperSize="9" scale="7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K8" sqref="K8"/>
    </sheetView>
  </sheetViews>
  <sheetFormatPr defaultColWidth="8.625" defaultRowHeight="13.5"/>
  <sheetData>
    <row r="1" spans="1:17">
      <c r="A1" s="1"/>
      <c r="B1" s="1"/>
      <c r="C1" s="1"/>
      <c r="D1" s="1"/>
      <c r="E1" s="1"/>
      <c r="F1" s="1"/>
      <c r="G1" s="1"/>
      <c r="H1" s="1"/>
      <c r="I1" s="1"/>
      <c r="J1" s="1"/>
      <c r="K1" s="1"/>
      <c r="L1" s="1"/>
      <c r="M1" s="1"/>
      <c r="N1" s="1"/>
      <c r="O1" s="1"/>
      <c r="P1" s="1"/>
      <c r="Q1" s="1"/>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sheetData>
  <phoneticPr fontId="10"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体系</vt:lpstr>
      <vt:lpstr>Sheet1</vt:lpstr>
      <vt:lpstr>项目立项必要性</vt:lpstr>
      <vt:lpstr>体系!Print_Area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孟秀卿</dc:creator>
  <cp:lastModifiedBy>微软用户</cp:lastModifiedBy>
  <cp:lastPrinted>2021-06-21T09:07:00Z</cp:lastPrinted>
  <dcterms:created xsi:type="dcterms:W3CDTF">2021-06-16T06:08:00Z</dcterms:created>
  <dcterms:modified xsi:type="dcterms:W3CDTF">2022-12-09T03:04:18Z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54A2D1318C7848658268A7F8DBBE7EEF</vt:lpwstr>
  </property>
  <property fmtid="{D5CDD505-2E9C-101B-9397-08002B2CF9AE}" pid="3" name="KSOProductBuildVer">
    <vt:lpwstr>2052-11.1.0.12763</vt:lpwstr>
  </property>
</Properties>
</file>